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Mitarbeitende" sheetId="2" state="visible" r:id="rId2"/>
    <sheet xmlns:r="http://schemas.openxmlformats.org/officeDocument/2006/relationships" name="Objekte &amp; Kunden" sheetId="3" state="visible" r:id="rId3"/>
    <sheet xmlns:r="http://schemas.openxmlformats.org/officeDocument/2006/relationships" name="Abwesenheiten" sheetId="4" state="visible" r:id="rId4"/>
    <sheet xmlns:r="http://schemas.openxmlformats.org/officeDocument/2006/relationships" name="Einsatzplan" sheetId="5" state="visible" r:id="rId5"/>
    <sheet xmlns:r="http://schemas.openxmlformats.org/officeDocument/2006/relationships" name="Wochenübersicht" sheetId="6" state="visible" r:id="rId6"/>
  </sheets>
  <definedNames>
    <definedName name="MA_Liste">Mitarbeitende!$A$5:$A$34</definedName>
    <definedName name="OBJ_Liste">'Objekte &amp; Kunden'!$A$5:$A$104</definedName>
    <definedName name="_xlnm._FilterDatabase" localSheetId="4" hidden="1">'Einsatzplan'!$A$4:$M$204</definedName>
    <definedName name="_xlnm.Print_Titles" localSheetId="4">'Einsatzplan'!$4:$4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.MM.YYYY"/>
    <numFmt numFmtId="167" formatCode="hh:mm"/>
    <numFmt numFmtId="168" formatCode="DD.MM."/>
    <numFmt numFmtId="169" formatCode="0.0;-0.0;&quot;–&quot;"/>
    <numFmt numFmtId="170" formatCode="0;-0;&quot;–&quot;"/>
  </numFmts>
  <fonts count="9">
    <font>
      <name val="Calibri"/>
      <family val="2"/>
      <color theme="1"/>
      <sz val="11"/>
      <scheme val="minor"/>
    </font>
    <font>
      <name val="Arial"/>
      <b val="1"/>
      <color rgb="001A2160"/>
      <sz val="16"/>
    </font>
    <font>
      <name val="Arial"/>
      <i val="1"/>
      <color rgb="005B6478"/>
      <sz val="10"/>
    </font>
    <font>
      <name val="Arial"/>
      <b val="1"/>
      <color rgb="000D1330"/>
      <sz val="10"/>
    </font>
    <font>
      <name val="Arial"/>
      <color rgb="000D1330"/>
      <sz val="10"/>
    </font>
    <font>
      <name val="Arial"/>
      <b val="1"/>
      <color rgb="004B53FF"/>
      <sz val="10"/>
      <u val="single"/>
    </font>
    <font>
      <name val="Arial"/>
      <b val="1"/>
      <color rgb="00FFFFFF"/>
      <sz val="10"/>
    </font>
    <font>
      <name val="Arial"/>
      <b val="1"/>
      <color rgb="00C0392B"/>
      <sz val="10"/>
    </font>
    <font>
      <name val="Arial"/>
      <color rgb="005B6478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A2160"/>
      </patternFill>
    </fill>
    <fill>
      <patternFill patternType="solid">
        <fgColor rgb="00F6F8FC"/>
      </patternFill>
    </fill>
  </fills>
  <borders count="2">
    <border>
      <left/>
      <right/>
      <top/>
      <bottom/>
      <diagonal/>
    </border>
    <border>
      <left style="thin">
        <color rgb="00E4E8F0"/>
      </left>
      <right style="thin">
        <color rgb="00E4E8F0"/>
      </right>
      <top style="thin">
        <color rgb="00E4E8F0"/>
      </top>
      <bottom style="thin">
        <color rgb="00E4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center" wrapText="1" indent="1"/>
    </xf>
    <xf numFmtId="0" fontId="6" fillId="3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6" fontId="4" fillId="2" borderId="1" pivotButton="0" quotePrefix="0" xfId="0"/>
    <xf numFmtId="0" fontId="3" fillId="0" borderId="0" pivotButton="0" quotePrefix="0" xfId="0"/>
    <xf numFmtId="166" fontId="3" fillId="2" borderId="1" pivotButton="0" quotePrefix="0" xfId="0"/>
    <xf numFmtId="0" fontId="4" fillId="0" borderId="0" applyAlignment="1" pivotButton="0" quotePrefix="0" xfId="0">
      <alignment horizontal="center" vertical="center"/>
    </xf>
    <xf numFmtId="166" fontId="3" fillId="0" borderId="0" pivotButton="0" quotePrefix="0" xfId="0"/>
    <xf numFmtId="0" fontId="4" fillId="0" borderId="0" applyAlignment="1" pivotButton="0" quotePrefix="0" xfId="0">
      <alignment horizontal="right"/>
    </xf>
    <xf numFmtId="0" fontId="7" fillId="0" borderId="0" pivotButton="0" quotePrefix="0" xfId="0"/>
    <xf numFmtId="0" fontId="4" fillId="0" borderId="1" applyAlignment="1" pivotButton="0" quotePrefix="0" xfId="0">
      <alignment horizontal="center" vertical="center"/>
    </xf>
    <xf numFmtId="167" fontId="4" fillId="2" borderId="1" pivotButton="0" quotePrefix="0" xfId="0"/>
    <xf numFmtId="164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vertical="top"/>
    </xf>
    <xf numFmtId="0" fontId="8" fillId="4" borderId="1" applyAlignment="1" pivotButton="0" quotePrefix="0" xfId="0">
      <alignment horizontal="center" vertical="center"/>
    </xf>
    <xf numFmtId="168" fontId="8" fillId="4" borderId="1" applyAlignment="1" pivotButton="0" quotePrefix="0" xfId="0">
      <alignment horizontal="center" vertical="center"/>
    </xf>
    <xf numFmtId="0" fontId="3" fillId="0" borderId="1" pivotButton="0" quotePrefix="0" xfId="0"/>
    <xf numFmtId="169" fontId="4" fillId="0" borderId="1" applyAlignment="1" pivotButton="0" quotePrefix="0" xfId="0">
      <alignment horizontal="center" vertical="center"/>
    </xf>
    <xf numFmtId="17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rial"/>
        <b val="1"/>
        <color rgb="00C0392B"/>
        <sz val="10"/>
      </font>
      <fill>
        <patternFill patternType="solid">
          <fgColor rgb="00FDECEA"/>
        </patternFill>
      </fill>
    </dxf>
    <dxf>
      <font>
        <name val="Arial"/>
        <color rgb="0015A05A"/>
        <sz val="10"/>
      </font>
    </dxf>
    <dxf>
      <font>
        <name val="Arial"/>
        <strike val="1"/>
        <color rgb="008B93A7"/>
        <sz val="10"/>
      </font>
    </dxf>
    <dxf>
      <font>
        <name val="Arial"/>
        <color rgb="00B26A00"/>
        <sz val="10"/>
      </font>
      <fill>
        <patternFill patternType="solid">
          <fgColor rgb="00FFF1D6"/>
        </patternFill>
      </fill>
    </dxf>
    <dxf>
      <font>
        <name val="Arial"/>
        <b val="1"/>
        <color rgb="00C0392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eldario.com/ratgeber/einsatzplan-erstellen/?utm_source=vorlage&amp;utm_medium=excel&amp;utm_campaign=einsatzplan" TargetMode="External" Id="rId1"/><Relationship Type="http://schemas.openxmlformats.org/officeDocument/2006/relationships/hyperlink" Target="https://fieldario.com/?utm_source=vorlage&amp;utm_medium=excel&amp;utm_campaign=einsatzplan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fieldario.com/produkt/einsatzplanung/?utm_source=vorlage&amp;utm_medium=excel&amp;utm_campaign=einsatzplan" TargetMode="External" Id="rId1"/></Relationships>
</file>

<file path=xl/worksheets/sheet1.xml><?xml version="1.0" encoding="utf-8"?>
<worksheet xmlns="http://schemas.openxmlformats.org/spreadsheetml/2006/main">
  <sheetPr>
    <tabColor rgb="001A2160"/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Einsatzplan-Vorlage (Excel) – kostenlos von Fieldario</t>
        </is>
      </c>
    </row>
    <row r="2">
      <c r="B2" s="2" t="inlineStr">
        <is>
          <t>Planen Sie Einsätze für Ihr Team: wer arbeitet wann, wo und an welchem Auftrag – mit Abwesenheiten und Stundenübersicht.</t>
        </is>
      </c>
    </row>
    <row r="4">
      <c r="B4" s="3" t="inlineStr">
        <is>
          <t>So nutzen Sie die Vorlage</t>
        </is>
      </c>
    </row>
    <row r="5">
      <c r="B5" s="4" t="inlineStr">
        <is>
          <t>1.  Mitarbeitende: Tragen Sie Ihr Team mit Wochenstunden (Soll) und Qualifikation ein.</t>
        </is>
      </c>
    </row>
    <row r="6">
      <c r="B6" s="4" t="inlineStr">
        <is>
          <t>2.  Objekte &amp; Kunden: Legen Sie Ihre Einsatzorte mit Adresse, Leistung und Zugangshinweisen an.</t>
        </is>
      </c>
    </row>
    <row r="7">
      <c r="B7" s="4" t="inlineStr">
        <is>
          <t>3.  Abwesenheiten: Erfassen Sie Urlaub, Krankheit und Schulungen mit Von- und Bis-Datum.</t>
        </is>
      </c>
    </row>
    <row r="8" ht="40" customHeight="1">
      <c r="B8" s="4" t="inlineStr">
        <is>
          <t>4.  Einsatzplan: Tragen Sie oben das Startdatum der Woche (Montag) ein. Danach jeden Einsatz in eine Zeile: Datum, Beginn, Ende – Mitarbeitende und Objekt wählen Sie aus der Liste. Tag, Dauer, Adresse, Leistung und Hinweise füllen sich automatisch.</t>
        </is>
      </c>
    </row>
    <row r="9">
      <c r="B9" s="4" t="inlineStr">
        <is>
          <t>5.  Wochenübersicht: Zeigt die geplanten Stunden je Person und Tag, Abwesenheiten und den Vergleich mit den Wochenstunden (Soll).</t>
        </is>
      </c>
    </row>
    <row r="10">
      <c r="B10" s="4" t="inlineStr"/>
    </row>
    <row r="11">
      <c r="B11" s="3" t="inlineStr">
        <is>
          <t>Automatische Prüfung im Einsatzplan</t>
        </is>
      </c>
    </row>
    <row r="12">
      <c r="B12" s="4" t="inlineStr">
        <is>
          <t>⚠ abwesend  –  die Person hat an diesem Tag Urlaub, ist krank oder in einer Schulung.</t>
        </is>
      </c>
    </row>
    <row r="13">
      <c r="B13" s="4" t="inlineStr">
        <is>
          <t>⚠ Überschneidung  –  die Person hat am selben Tag zwei Einsätze, deren Zeiten sich überschneiden.</t>
        </is>
      </c>
    </row>
    <row r="14">
      <c r="B14" s="4" t="inlineStr">
        <is>
          <t>✓  –  alles in Ordnung.</t>
        </is>
      </c>
    </row>
    <row r="15">
      <c r="B15" s="4" t="inlineStr">
        <is>
          <t>In der Beispielwoche sehen Sie beide Warnungen. Die Beispieldaten können Sie einfach überschreiben oder löschen.</t>
        </is>
      </c>
    </row>
    <row r="16">
      <c r="B16" s="4" t="inlineStr"/>
    </row>
    <row r="17">
      <c r="B17" s="3" t="inlineStr">
        <is>
          <t>Legende</t>
        </is>
      </c>
    </row>
    <row r="18">
      <c r="A18" s="5" t="n"/>
      <c r="B18" s="6" t="inlineStr">
        <is>
          <t>Gelbe Felder = Ihre Eingaben</t>
        </is>
      </c>
    </row>
    <row r="19">
      <c r="A19" s="7" t="n"/>
      <c r="B19" s="6" t="inlineStr">
        <is>
          <t>Weiße Felder = werden automatisch berechnet (bitte nicht überschreiben)</t>
        </is>
      </c>
    </row>
    <row r="21">
      <c r="B21" s="8" t="inlineStr">
        <is>
          <t>Schritt-für-Schritt-Anleitung: Einsatzplan erstellen in 7 Schritten</t>
        </is>
      </c>
    </row>
    <row r="23" ht="46" customHeight="1">
      <c r="B23" s="9" t="inlineStr">
        <is>
          <t>Zu viel Handarbeit mit Excel?  Mit Fieldario planen Sie Einsätze per Drag-and-drop, wiederkehrende Einsätze laufen als Serie, Ihr Team sieht den Plan in der Außendienst-App – und die erfassten Zeiten fließen direkt in Rechnung und Lohnexport.</t>
        </is>
      </c>
    </row>
    <row r="24">
      <c r="B24" s="8" t="inlineStr">
        <is>
          <t>→  Fieldario 60 Tage kostenlos testen (ohne Kreditkarte): fieldario.com</t>
        </is>
      </c>
    </row>
    <row r="26">
      <c r="B26" s="2" t="inlineStr">
        <is>
          <t>© Fieldario · Diese Vorlage dürfen Sie kostenlos nutzen und anpassen. Weitergabe gerne mit Quellenangabe (fieldario.com).</t>
        </is>
      </c>
    </row>
  </sheetData>
  <hyperlinks>
    <hyperlink xmlns:r="http://schemas.openxmlformats.org/officeDocument/2006/relationships" ref="B21" r:id="rId1"/>
    <hyperlink xmlns:r="http://schemas.openxmlformats.org/officeDocument/2006/relationships" ref="B2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FA6FF"/>
    <outlinePr summaryBelow="1" summaryRight="1"/>
    <pageSetUpPr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6" customWidth="1" min="3" max="3"/>
    <col width="14" customWidth="1" min="4" max="4"/>
    <col width="18" customWidth="1" min="5" max="5"/>
    <col width="30" customWidth="1" min="6" max="6"/>
  </cols>
  <sheetData>
    <row r="1" ht="26" customHeight="1">
      <c r="A1" s="1" t="inlineStr">
        <is>
          <t>Mitarbeitende</t>
        </is>
      </c>
    </row>
    <row r="2">
      <c r="A2" s="2" t="inlineStr">
        <is>
          <t>Ihr Team – die Namen erscheinen im Einsatzplan als Auswahlliste.</t>
        </is>
      </c>
    </row>
    <row r="4" ht="28" customHeight="1">
      <c r="A4" s="10" t="inlineStr">
        <is>
          <t>Name</t>
        </is>
      </c>
      <c r="B4" s="10" t="inlineStr">
        <is>
          <t>Team</t>
        </is>
      </c>
      <c r="C4" s="10" t="inlineStr">
        <is>
          <t>Qualifikation</t>
        </is>
      </c>
      <c r="D4" s="10" t="inlineStr">
        <is>
          <t>Wochenstunden (Soll)</t>
        </is>
      </c>
      <c r="E4" s="10" t="inlineStr">
        <is>
          <t>Telefon</t>
        </is>
      </c>
      <c r="F4" s="10" t="inlineStr">
        <is>
          <t>Notiz</t>
        </is>
      </c>
    </row>
    <row r="5">
      <c r="A5" s="11" t="inlineStr">
        <is>
          <t>Anna Becker</t>
        </is>
      </c>
      <c r="B5" s="11" t="inlineStr">
        <is>
          <t>Team Nord</t>
        </is>
      </c>
      <c r="C5" s="11" t="inlineStr">
        <is>
          <t>Unterhaltsreinigung</t>
        </is>
      </c>
      <c r="D5" s="12" t="n">
        <v>30</v>
      </c>
      <c r="E5" s="11" t="n"/>
      <c r="F5" s="11" t="n"/>
    </row>
    <row r="6">
      <c r="A6" s="11" t="inlineStr">
        <is>
          <t>Mehmet Yilmaz</t>
        </is>
      </c>
      <c r="B6" s="11" t="inlineStr">
        <is>
          <t>Team Nord</t>
        </is>
      </c>
      <c r="C6" s="11" t="inlineStr">
        <is>
          <t>Glas- und Unterhaltsreinigung</t>
        </is>
      </c>
      <c r="D6" s="12" t="n">
        <v>40</v>
      </c>
      <c r="E6" s="11" t="n"/>
      <c r="F6" s="11" t="n"/>
    </row>
    <row r="7">
      <c r="A7" s="11" t="inlineStr">
        <is>
          <t>Lukas Schneider</t>
        </is>
      </c>
      <c r="B7" s="11" t="inlineStr">
        <is>
          <t>Technik</t>
        </is>
      </c>
      <c r="C7" s="11" t="inlineStr">
        <is>
          <t>Lüftung, Elektro</t>
        </is>
      </c>
      <c r="D7" s="12" t="n">
        <v>40</v>
      </c>
      <c r="E7" s="11" t="n"/>
      <c r="F7" s="11" t="n"/>
    </row>
    <row r="8">
      <c r="A8" s="11" t="inlineStr">
        <is>
          <t>Sara Klein</t>
        </is>
      </c>
      <c r="B8" s="11" t="inlineStr">
        <is>
          <t>Team Süd</t>
        </is>
      </c>
      <c r="C8" s="11" t="inlineStr">
        <is>
          <t>Unterhaltsreinigung</t>
        </is>
      </c>
      <c r="D8" s="12" t="n">
        <v>20</v>
      </c>
      <c r="E8" s="11" t="n"/>
      <c r="F8" s="11" t="n"/>
    </row>
    <row r="9">
      <c r="A9" s="11" t="inlineStr">
        <is>
          <t>Jonas Weber</t>
        </is>
      </c>
      <c r="B9" s="11" t="inlineStr">
        <is>
          <t>Team Süd</t>
        </is>
      </c>
      <c r="C9" s="11" t="inlineStr">
        <is>
          <t>Hausmeisterdienst</t>
        </is>
      </c>
      <c r="D9" s="12" t="n">
        <v>38.5</v>
      </c>
      <c r="E9" s="11" t="n"/>
      <c r="F9" s="11" t="n"/>
    </row>
    <row r="10">
      <c r="A10" s="11" t="n"/>
      <c r="B10" s="11" t="n"/>
      <c r="C10" s="11" t="n"/>
      <c r="D10" s="12" t="n"/>
      <c r="E10" s="11" t="n"/>
      <c r="F10" s="11" t="n"/>
    </row>
    <row r="11">
      <c r="A11" s="11" t="n"/>
      <c r="B11" s="11" t="n"/>
      <c r="C11" s="11" t="n"/>
      <c r="D11" s="12" t="n"/>
      <c r="E11" s="11" t="n"/>
      <c r="F11" s="11" t="n"/>
    </row>
    <row r="12">
      <c r="A12" s="11" t="n"/>
      <c r="B12" s="11" t="n"/>
      <c r="C12" s="11" t="n"/>
      <c r="D12" s="12" t="n"/>
      <c r="E12" s="11" t="n"/>
      <c r="F12" s="11" t="n"/>
    </row>
    <row r="13">
      <c r="A13" s="11" t="n"/>
      <c r="B13" s="11" t="n"/>
      <c r="C13" s="11" t="n"/>
      <c r="D13" s="12" t="n"/>
      <c r="E13" s="11" t="n"/>
      <c r="F13" s="11" t="n"/>
    </row>
    <row r="14">
      <c r="A14" s="11" t="n"/>
      <c r="B14" s="11" t="n"/>
      <c r="C14" s="11" t="n"/>
      <c r="D14" s="12" t="n"/>
      <c r="E14" s="11" t="n"/>
      <c r="F14" s="11" t="n"/>
    </row>
    <row r="15">
      <c r="A15" s="11" t="n"/>
      <c r="B15" s="11" t="n"/>
      <c r="C15" s="11" t="n"/>
      <c r="D15" s="12" t="n"/>
      <c r="E15" s="11" t="n"/>
      <c r="F15" s="11" t="n"/>
    </row>
    <row r="16">
      <c r="A16" s="11" t="n"/>
      <c r="B16" s="11" t="n"/>
      <c r="C16" s="11" t="n"/>
      <c r="D16" s="12" t="n"/>
      <c r="E16" s="11" t="n"/>
      <c r="F16" s="11" t="n"/>
    </row>
    <row r="17">
      <c r="A17" s="11" t="n"/>
      <c r="B17" s="11" t="n"/>
      <c r="C17" s="11" t="n"/>
      <c r="D17" s="12" t="n"/>
      <c r="E17" s="11" t="n"/>
      <c r="F17" s="11" t="n"/>
    </row>
    <row r="18">
      <c r="A18" s="11" t="n"/>
      <c r="B18" s="11" t="n"/>
      <c r="C18" s="11" t="n"/>
      <c r="D18" s="12" t="n"/>
      <c r="E18" s="11" t="n"/>
      <c r="F18" s="11" t="n"/>
    </row>
    <row r="19">
      <c r="A19" s="11" t="n"/>
      <c r="B19" s="11" t="n"/>
      <c r="C19" s="11" t="n"/>
      <c r="D19" s="12" t="n"/>
      <c r="E19" s="11" t="n"/>
      <c r="F19" s="11" t="n"/>
    </row>
    <row r="20">
      <c r="A20" s="11" t="n"/>
      <c r="B20" s="11" t="n"/>
      <c r="C20" s="11" t="n"/>
      <c r="D20" s="12" t="n"/>
      <c r="E20" s="11" t="n"/>
      <c r="F20" s="11" t="n"/>
    </row>
    <row r="21">
      <c r="A21" s="11" t="n"/>
      <c r="B21" s="11" t="n"/>
      <c r="C21" s="11" t="n"/>
      <c r="D21" s="12" t="n"/>
      <c r="E21" s="11" t="n"/>
      <c r="F21" s="11" t="n"/>
    </row>
    <row r="22">
      <c r="A22" s="11" t="n"/>
      <c r="B22" s="11" t="n"/>
      <c r="C22" s="11" t="n"/>
      <c r="D22" s="12" t="n"/>
      <c r="E22" s="11" t="n"/>
      <c r="F22" s="11" t="n"/>
    </row>
    <row r="23">
      <c r="A23" s="11" t="n"/>
      <c r="B23" s="11" t="n"/>
      <c r="C23" s="11" t="n"/>
      <c r="D23" s="12" t="n"/>
      <c r="E23" s="11" t="n"/>
      <c r="F23" s="11" t="n"/>
    </row>
    <row r="24">
      <c r="A24" s="11" t="n"/>
      <c r="B24" s="11" t="n"/>
      <c r="C24" s="11" t="n"/>
      <c r="D24" s="12" t="n"/>
      <c r="E24" s="11" t="n"/>
      <c r="F24" s="11" t="n"/>
    </row>
    <row r="25">
      <c r="A25" s="11" t="n"/>
      <c r="B25" s="11" t="n"/>
      <c r="C25" s="11" t="n"/>
      <c r="D25" s="12" t="n"/>
      <c r="E25" s="11" t="n"/>
      <c r="F25" s="11" t="n"/>
    </row>
    <row r="26">
      <c r="A26" s="11" t="n"/>
      <c r="B26" s="11" t="n"/>
      <c r="C26" s="11" t="n"/>
      <c r="D26" s="12" t="n"/>
      <c r="E26" s="11" t="n"/>
      <c r="F26" s="11" t="n"/>
    </row>
    <row r="27">
      <c r="A27" s="11" t="n"/>
      <c r="B27" s="11" t="n"/>
      <c r="C27" s="11" t="n"/>
      <c r="D27" s="12" t="n"/>
      <c r="E27" s="11" t="n"/>
      <c r="F27" s="11" t="n"/>
    </row>
    <row r="28">
      <c r="A28" s="11" t="n"/>
      <c r="B28" s="11" t="n"/>
      <c r="C28" s="11" t="n"/>
      <c r="D28" s="12" t="n"/>
      <c r="E28" s="11" t="n"/>
      <c r="F28" s="11" t="n"/>
    </row>
    <row r="29">
      <c r="A29" s="11" t="n"/>
      <c r="B29" s="11" t="n"/>
      <c r="C29" s="11" t="n"/>
      <c r="D29" s="12" t="n"/>
      <c r="E29" s="11" t="n"/>
      <c r="F29" s="11" t="n"/>
    </row>
    <row r="30">
      <c r="A30" s="11" t="n"/>
      <c r="B30" s="11" t="n"/>
      <c r="C30" s="11" t="n"/>
      <c r="D30" s="12" t="n"/>
      <c r="E30" s="11" t="n"/>
      <c r="F30" s="11" t="n"/>
    </row>
    <row r="31">
      <c r="A31" s="11" t="n"/>
      <c r="B31" s="11" t="n"/>
      <c r="C31" s="11" t="n"/>
      <c r="D31" s="12" t="n"/>
      <c r="E31" s="11" t="n"/>
      <c r="F31" s="11" t="n"/>
    </row>
    <row r="32">
      <c r="A32" s="11" t="n"/>
      <c r="B32" s="11" t="n"/>
      <c r="C32" s="11" t="n"/>
      <c r="D32" s="12" t="n"/>
      <c r="E32" s="11" t="n"/>
      <c r="F32" s="11" t="n"/>
    </row>
    <row r="33">
      <c r="A33" s="11" t="n"/>
      <c r="B33" s="11" t="n"/>
      <c r="C33" s="11" t="n"/>
      <c r="D33" s="12" t="n"/>
      <c r="E33" s="11" t="n"/>
      <c r="F33" s="11" t="n"/>
    </row>
    <row r="34">
      <c r="A34" s="11" t="n"/>
      <c r="B34" s="11" t="n"/>
      <c r="C34" s="11" t="n"/>
      <c r="D34" s="12" t="n"/>
      <c r="E34" s="11" t="n"/>
      <c r="F34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FA6FF"/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26" customWidth="1" min="3" max="3"/>
    <col width="46" customWidth="1" min="4" max="4"/>
  </cols>
  <sheetData>
    <row r="1" ht="26" customHeight="1">
      <c r="A1" s="1" t="inlineStr">
        <is>
          <t>Objekte &amp; Kunden</t>
        </is>
      </c>
    </row>
    <row r="2">
      <c r="A2" s="2" t="inlineStr">
        <is>
          <t>Einsatzorte – Adresse, Leistung und Hinweise erscheinen automatisch im Einsatzplan.</t>
        </is>
      </c>
    </row>
    <row r="4" ht="28" customHeight="1">
      <c r="A4" s="10" t="inlineStr">
        <is>
          <t>Kunde / Objekt</t>
        </is>
      </c>
      <c r="B4" s="10" t="inlineStr">
        <is>
          <t>Adresse</t>
        </is>
      </c>
      <c r="C4" s="10" t="inlineStr">
        <is>
          <t>Leistung</t>
        </is>
      </c>
      <c r="D4" s="10" t="inlineStr">
        <is>
          <t>Hinweise (Zugang, Schlüssel, Ansprechpartner)</t>
        </is>
      </c>
    </row>
    <row r="5">
      <c r="A5" s="11" t="inlineStr">
        <is>
          <t>Büro Musterstraße 12</t>
        </is>
      </c>
      <c r="B5" s="11" t="inlineStr">
        <is>
          <t>Musterstraße 12, 55411 Bingen</t>
        </is>
      </c>
      <c r="C5" s="11" t="inlineStr">
        <is>
          <t>Unterhaltsreinigung</t>
        </is>
      </c>
      <c r="D5" s="11" t="inlineStr">
        <is>
          <t>Schlüssel am Empfang, Alarmanlage beachten</t>
        </is>
      </c>
    </row>
    <row r="6">
      <c r="A6" s="11" t="inlineStr">
        <is>
          <t>Praxis am Markt</t>
        </is>
      </c>
      <c r="B6" s="11" t="inlineStr">
        <is>
          <t>Marktplatz 3, 55411 Bingen</t>
        </is>
      </c>
      <c r="C6" s="11" t="inlineStr">
        <is>
          <t>Glasreinigung</t>
        </is>
      </c>
      <c r="D6" s="11" t="inlineStr">
        <is>
          <t>Erst nach Praxisschluss, Ansprechpartnerin Frau Roth</t>
        </is>
      </c>
    </row>
    <row r="7">
      <c r="A7" s="11" t="inlineStr">
        <is>
          <t>Lagerhalle Nord</t>
        </is>
      </c>
      <c r="B7" s="11" t="inlineStr">
        <is>
          <t>Industriestraße 8, 55411 Bingen</t>
        </is>
      </c>
      <c r="C7" s="11" t="inlineStr">
        <is>
          <t>Wartung Lüftungsanlage</t>
        </is>
      </c>
      <c r="D7" s="11" t="inlineStr">
        <is>
          <t>Anmeldung am Tor, Sicherheitsschuhe</t>
        </is>
      </c>
    </row>
    <row r="8">
      <c r="A8" s="11" t="inlineStr">
        <is>
          <t>Wohnanlage Lindenhof</t>
        </is>
      </c>
      <c r="B8" s="11" t="inlineStr">
        <is>
          <t>Lindenweg 5–9, 55411 Bingen</t>
        </is>
      </c>
      <c r="C8" s="11" t="inlineStr">
        <is>
          <t>Treppenhausreinigung</t>
        </is>
      </c>
      <c r="D8" s="11" t="inlineStr">
        <is>
          <t>Schlüsselbox an Haus 7</t>
        </is>
      </c>
    </row>
    <row r="9">
      <c r="A9" s="11" t="inlineStr">
        <is>
          <t>Kanzlei Weber &amp; Partner</t>
        </is>
      </c>
      <c r="B9" s="11" t="inlineStr">
        <is>
          <t>Rheinstraße 20, 55411 Bingen</t>
        </is>
      </c>
      <c r="C9" s="11" t="inlineStr">
        <is>
          <t>Unterhaltsreinigung</t>
        </is>
      </c>
      <c r="D9" s="11" t="inlineStr">
        <is>
          <t>Ab 17 Uhr, Papierkörbe leeren</t>
        </is>
      </c>
    </row>
    <row r="10">
      <c r="A10" s="11" t="n"/>
      <c r="B10" s="11" t="n"/>
      <c r="C10" s="11" t="n"/>
      <c r="D10" s="11" t="n"/>
    </row>
    <row r="11">
      <c r="A11" s="11" t="n"/>
      <c r="B11" s="11" t="n"/>
      <c r="C11" s="11" t="n"/>
      <c r="D11" s="11" t="n"/>
    </row>
    <row r="12">
      <c r="A12" s="11" t="n"/>
      <c r="B12" s="11" t="n"/>
      <c r="C12" s="11" t="n"/>
      <c r="D12" s="11" t="n"/>
    </row>
    <row r="13">
      <c r="A13" s="11" t="n"/>
      <c r="B13" s="11" t="n"/>
      <c r="C13" s="11" t="n"/>
      <c r="D13" s="11" t="n"/>
    </row>
    <row r="14">
      <c r="A14" s="11" t="n"/>
      <c r="B14" s="11" t="n"/>
      <c r="C14" s="11" t="n"/>
      <c r="D14" s="11" t="n"/>
    </row>
    <row r="15">
      <c r="A15" s="11" t="n"/>
      <c r="B15" s="11" t="n"/>
      <c r="C15" s="11" t="n"/>
      <c r="D15" s="11" t="n"/>
    </row>
    <row r="16">
      <c r="A16" s="11" t="n"/>
      <c r="B16" s="11" t="n"/>
      <c r="C16" s="11" t="n"/>
      <c r="D16" s="11" t="n"/>
    </row>
    <row r="17">
      <c r="A17" s="11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0">
      <c r="A20" s="11" t="n"/>
      <c r="B20" s="11" t="n"/>
      <c r="C20" s="11" t="n"/>
      <c r="D20" s="11" t="n"/>
    </row>
    <row r="21">
      <c r="A21" s="11" t="n"/>
      <c r="B21" s="11" t="n"/>
      <c r="C21" s="11" t="n"/>
      <c r="D21" s="11" t="n"/>
    </row>
    <row r="22">
      <c r="A22" s="11" t="n"/>
      <c r="B22" s="11" t="n"/>
      <c r="C22" s="11" t="n"/>
      <c r="D22" s="11" t="n"/>
    </row>
    <row r="23">
      <c r="A23" s="11" t="n"/>
      <c r="B23" s="11" t="n"/>
      <c r="C23" s="11" t="n"/>
      <c r="D23" s="11" t="n"/>
    </row>
    <row r="24">
      <c r="A24" s="11" t="n"/>
      <c r="B24" s="11" t="n"/>
      <c r="C24" s="11" t="n"/>
      <c r="D24" s="11" t="n"/>
    </row>
    <row r="25">
      <c r="A25" s="11" t="n"/>
      <c r="B25" s="11" t="n"/>
      <c r="C25" s="11" t="n"/>
      <c r="D25" s="11" t="n"/>
    </row>
    <row r="26">
      <c r="A26" s="11" t="n"/>
      <c r="B26" s="11" t="n"/>
      <c r="C26" s="11" t="n"/>
      <c r="D26" s="11" t="n"/>
    </row>
    <row r="27">
      <c r="A27" s="11" t="n"/>
      <c r="B27" s="11" t="n"/>
      <c r="C27" s="11" t="n"/>
      <c r="D27" s="11" t="n"/>
    </row>
    <row r="28">
      <c r="A28" s="11" t="n"/>
      <c r="B28" s="11" t="n"/>
      <c r="C28" s="11" t="n"/>
      <c r="D28" s="11" t="n"/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11" t="n"/>
      <c r="B34" s="11" t="n"/>
      <c r="C34" s="11" t="n"/>
      <c r="D34" s="11" t="n"/>
    </row>
    <row r="35">
      <c r="A35" s="11" t="n"/>
      <c r="B35" s="11" t="n"/>
      <c r="C35" s="11" t="n"/>
      <c r="D35" s="11" t="n"/>
    </row>
    <row r="36">
      <c r="A36" s="11" t="n"/>
      <c r="B36" s="11" t="n"/>
      <c r="C36" s="11" t="n"/>
      <c r="D36" s="11" t="n"/>
    </row>
    <row r="37">
      <c r="A37" s="11" t="n"/>
      <c r="B37" s="11" t="n"/>
      <c r="C37" s="11" t="n"/>
      <c r="D37" s="11" t="n"/>
    </row>
    <row r="38">
      <c r="A38" s="11" t="n"/>
      <c r="B38" s="11" t="n"/>
      <c r="C38" s="11" t="n"/>
      <c r="D38" s="11" t="n"/>
    </row>
    <row r="39">
      <c r="A39" s="11" t="n"/>
      <c r="B39" s="11" t="n"/>
      <c r="C39" s="11" t="n"/>
      <c r="D39" s="11" t="n"/>
    </row>
    <row r="40">
      <c r="A40" s="11" t="n"/>
      <c r="B40" s="11" t="n"/>
      <c r="C40" s="11" t="n"/>
      <c r="D40" s="11" t="n"/>
    </row>
    <row r="41">
      <c r="A41" s="11" t="n"/>
      <c r="B41" s="11" t="n"/>
      <c r="C41" s="11" t="n"/>
      <c r="D41" s="11" t="n"/>
    </row>
    <row r="42">
      <c r="A42" s="11" t="n"/>
      <c r="B42" s="11" t="n"/>
      <c r="C42" s="11" t="n"/>
      <c r="D42" s="11" t="n"/>
    </row>
    <row r="43">
      <c r="A43" s="11" t="n"/>
      <c r="B43" s="11" t="n"/>
      <c r="C43" s="11" t="n"/>
      <c r="D43" s="11" t="n"/>
    </row>
    <row r="44">
      <c r="A44" s="11" t="n"/>
      <c r="B44" s="11" t="n"/>
      <c r="C44" s="11" t="n"/>
      <c r="D44" s="11" t="n"/>
    </row>
    <row r="45">
      <c r="A45" s="11" t="n"/>
      <c r="B45" s="11" t="n"/>
      <c r="C45" s="11" t="n"/>
      <c r="D45" s="11" t="n"/>
    </row>
    <row r="46">
      <c r="A46" s="11" t="n"/>
      <c r="B46" s="11" t="n"/>
      <c r="C46" s="11" t="n"/>
      <c r="D46" s="11" t="n"/>
    </row>
    <row r="47">
      <c r="A47" s="11" t="n"/>
      <c r="B47" s="11" t="n"/>
      <c r="C47" s="11" t="n"/>
      <c r="D47" s="11" t="n"/>
    </row>
    <row r="48">
      <c r="A48" s="11" t="n"/>
      <c r="B48" s="11" t="n"/>
      <c r="C48" s="11" t="n"/>
      <c r="D48" s="11" t="n"/>
    </row>
    <row r="49">
      <c r="A49" s="11" t="n"/>
      <c r="B49" s="11" t="n"/>
      <c r="C49" s="11" t="n"/>
      <c r="D49" s="11" t="n"/>
    </row>
    <row r="50">
      <c r="A50" s="11" t="n"/>
      <c r="B50" s="11" t="n"/>
      <c r="C50" s="11" t="n"/>
      <c r="D50" s="11" t="n"/>
    </row>
    <row r="51">
      <c r="A51" s="11" t="n"/>
      <c r="B51" s="11" t="n"/>
      <c r="C51" s="11" t="n"/>
      <c r="D51" s="11" t="n"/>
    </row>
    <row r="52">
      <c r="A52" s="11" t="n"/>
      <c r="B52" s="11" t="n"/>
      <c r="C52" s="11" t="n"/>
      <c r="D52" s="11" t="n"/>
    </row>
    <row r="53">
      <c r="A53" s="11" t="n"/>
      <c r="B53" s="11" t="n"/>
      <c r="C53" s="11" t="n"/>
      <c r="D53" s="11" t="n"/>
    </row>
    <row r="54">
      <c r="A54" s="11" t="n"/>
      <c r="B54" s="11" t="n"/>
      <c r="C54" s="11" t="n"/>
      <c r="D54" s="11" t="n"/>
    </row>
    <row r="55">
      <c r="A55" s="11" t="n"/>
      <c r="B55" s="11" t="n"/>
      <c r="C55" s="11" t="n"/>
      <c r="D55" s="11" t="n"/>
    </row>
    <row r="56">
      <c r="A56" s="11" t="n"/>
      <c r="B56" s="11" t="n"/>
      <c r="C56" s="11" t="n"/>
      <c r="D56" s="11" t="n"/>
    </row>
    <row r="57">
      <c r="A57" s="11" t="n"/>
      <c r="B57" s="11" t="n"/>
      <c r="C57" s="11" t="n"/>
      <c r="D57" s="11" t="n"/>
    </row>
    <row r="58">
      <c r="A58" s="11" t="n"/>
      <c r="B58" s="11" t="n"/>
      <c r="C58" s="11" t="n"/>
      <c r="D58" s="11" t="n"/>
    </row>
    <row r="59">
      <c r="A59" s="11" t="n"/>
      <c r="B59" s="11" t="n"/>
      <c r="C59" s="11" t="n"/>
      <c r="D59" s="11" t="n"/>
    </row>
    <row r="60">
      <c r="A60" s="11" t="n"/>
      <c r="B60" s="11" t="n"/>
      <c r="C60" s="11" t="n"/>
      <c r="D60" s="11" t="n"/>
    </row>
    <row r="61">
      <c r="A61" s="11" t="n"/>
      <c r="B61" s="11" t="n"/>
      <c r="C61" s="11" t="n"/>
      <c r="D61" s="11" t="n"/>
    </row>
    <row r="62">
      <c r="A62" s="11" t="n"/>
      <c r="B62" s="11" t="n"/>
      <c r="C62" s="11" t="n"/>
      <c r="D62" s="11" t="n"/>
    </row>
    <row r="63">
      <c r="A63" s="11" t="n"/>
      <c r="B63" s="11" t="n"/>
      <c r="C63" s="11" t="n"/>
      <c r="D63" s="11" t="n"/>
    </row>
    <row r="64">
      <c r="A64" s="11" t="n"/>
      <c r="B64" s="11" t="n"/>
      <c r="C64" s="11" t="n"/>
      <c r="D64" s="11" t="n"/>
    </row>
    <row r="65">
      <c r="A65" s="11" t="n"/>
      <c r="B65" s="11" t="n"/>
      <c r="C65" s="11" t="n"/>
      <c r="D65" s="11" t="n"/>
    </row>
    <row r="66">
      <c r="A66" s="11" t="n"/>
      <c r="B66" s="11" t="n"/>
      <c r="C66" s="11" t="n"/>
      <c r="D66" s="11" t="n"/>
    </row>
    <row r="67">
      <c r="A67" s="11" t="n"/>
      <c r="B67" s="11" t="n"/>
      <c r="C67" s="11" t="n"/>
      <c r="D67" s="11" t="n"/>
    </row>
    <row r="68">
      <c r="A68" s="11" t="n"/>
      <c r="B68" s="11" t="n"/>
      <c r="C68" s="11" t="n"/>
      <c r="D68" s="11" t="n"/>
    </row>
    <row r="69">
      <c r="A69" s="11" t="n"/>
      <c r="B69" s="11" t="n"/>
      <c r="C69" s="11" t="n"/>
      <c r="D69" s="11" t="n"/>
    </row>
    <row r="70">
      <c r="A70" s="11" t="n"/>
      <c r="B70" s="11" t="n"/>
      <c r="C70" s="11" t="n"/>
      <c r="D70" s="11" t="n"/>
    </row>
    <row r="71">
      <c r="A71" s="11" t="n"/>
      <c r="B71" s="11" t="n"/>
      <c r="C71" s="11" t="n"/>
      <c r="D71" s="11" t="n"/>
    </row>
    <row r="72">
      <c r="A72" s="11" t="n"/>
      <c r="B72" s="11" t="n"/>
      <c r="C72" s="11" t="n"/>
      <c r="D72" s="11" t="n"/>
    </row>
    <row r="73">
      <c r="A73" s="11" t="n"/>
      <c r="B73" s="11" t="n"/>
      <c r="C73" s="11" t="n"/>
      <c r="D73" s="11" t="n"/>
    </row>
    <row r="74">
      <c r="A74" s="11" t="n"/>
      <c r="B74" s="11" t="n"/>
      <c r="C74" s="11" t="n"/>
      <c r="D74" s="11" t="n"/>
    </row>
    <row r="75">
      <c r="A75" s="11" t="n"/>
      <c r="B75" s="11" t="n"/>
      <c r="C75" s="11" t="n"/>
      <c r="D75" s="11" t="n"/>
    </row>
    <row r="76">
      <c r="A76" s="11" t="n"/>
      <c r="B76" s="11" t="n"/>
      <c r="C76" s="11" t="n"/>
      <c r="D76" s="11" t="n"/>
    </row>
    <row r="77">
      <c r="A77" s="11" t="n"/>
      <c r="B77" s="11" t="n"/>
      <c r="C77" s="11" t="n"/>
      <c r="D77" s="11" t="n"/>
    </row>
    <row r="78">
      <c r="A78" s="11" t="n"/>
      <c r="B78" s="11" t="n"/>
      <c r="C78" s="11" t="n"/>
      <c r="D78" s="11" t="n"/>
    </row>
    <row r="79">
      <c r="A79" s="11" t="n"/>
      <c r="B79" s="11" t="n"/>
      <c r="C79" s="11" t="n"/>
      <c r="D79" s="11" t="n"/>
    </row>
    <row r="80">
      <c r="A80" s="11" t="n"/>
      <c r="B80" s="11" t="n"/>
      <c r="C80" s="11" t="n"/>
      <c r="D80" s="11" t="n"/>
    </row>
    <row r="81">
      <c r="A81" s="11" t="n"/>
      <c r="B81" s="11" t="n"/>
      <c r="C81" s="11" t="n"/>
      <c r="D81" s="11" t="n"/>
    </row>
    <row r="82">
      <c r="A82" s="11" t="n"/>
      <c r="B82" s="11" t="n"/>
      <c r="C82" s="11" t="n"/>
      <c r="D82" s="11" t="n"/>
    </row>
    <row r="83">
      <c r="A83" s="11" t="n"/>
      <c r="B83" s="11" t="n"/>
      <c r="C83" s="11" t="n"/>
      <c r="D83" s="11" t="n"/>
    </row>
    <row r="84">
      <c r="A84" s="11" t="n"/>
      <c r="B84" s="11" t="n"/>
      <c r="C84" s="11" t="n"/>
      <c r="D84" s="11" t="n"/>
    </row>
    <row r="85">
      <c r="A85" s="11" t="n"/>
      <c r="B85" s="11" t="n"/>
      <c r="C85" s="11" t="n"/>
      <c r="D85" s="11" t="n"/>
    </row>
    <row r="86">
      <c r="A86" s="11" t="n"/>
      <c r="B86" s="11" t="n"/>
      <c r="C86" s="11" t="n"/>
      <c r="D86" s="11" t="n"/>
    </row>
    <row r="87">
      <c r="A87" s="11" t="n"/>
      <c r="B87" s="11" t="n"/>
      <c r="C87" s="11" t="n"/>
      <c r="D87" s="11" t="n"/>
    </row>
    <row r="88">
      <c r="A88" s="11" t="n"/>
      <c r="B88" s="11" t="n"/>
      <c r="C88" s="11" t="n"/>
      <c r="D88" s="11" t="n"/>
    </row>
    <row r="89">
      <c r="A89" s="11" t="n"/>
      <c r="B89" s="11" t="n"/>
      <c r="C89" s="11" t="n"/>
      <c r="D89" s="11" t="n"/>
    </row>
    <row r="90">
      <c r="A90" s="11" t="n"/>
      <c r="B90" s="11" t="n"/>
      <c r="C90" s="11" t="n"/>
      <c r="D90" s="11" t="n"/>
    </row>
    <row r="91">
      <c r="A91" s="11" t="n"/>
      <c r="B91" s="11" t="n"/>
      <c r="C91" s="11" t="n"/>
      <c r="D91" s="11" t="n"/>
    </row>
    <row r="92">
      <c r="A92" s="11" t="n"/>
      <c r="B92" s="11" t="n"/>
      <c r="C92" s="11" t="n"/>
      <c r="D92" s="11" t="n"/>
    </row>
    <row r="93">
      <c r="A93" s="11" t="n"/>
      <c r="B93" s="11" t="n"/>
      <c r="C93" s="11" t="n"/>
      <c r="D93" s="11" t="n"/>
    </row>
    <row r="94">
      <c r="A94" s="11" t="n"/>
      <c r="B94" s="11" t="n"/>
      <c r="C94" s="11" t="n"/>
      <c r="D94" s="11" t="n"/>
    </row>
    <row r="95">
      <c r="A95" s="11" t="n"/>
      <c r="B95" s="11" t="n"/>
      <c r="C95" s="11" t="n"/>
      <c r="D95" s="11" t="n"/>
    </row>
    <row r="96">
      <c r="A96" s="11" t="n"/>
      <c r="B96" s="11" t="n"/>
      <c r="C96" s="11" t="n"/>
      <c r="D96" s="11" t="n"/>
    </row>
    <row r="97">
      <c r="A97" s="11" t="n"/>
      <c r="B97" s="11" t="n"/>
      <c r="C97" s="11" t="n"/>
      <c r="D97" s="11" t="n"/>
    </row>
    <row r="98">
      <c r="A98" s="11" t="n"/>
      <c r="B98" s="11" t="n"/>
      <c r="C98" s="11" t="n"/>
      <c r="D98" s="11" t="n"/>
    </row>
    <row r="99">
      <c r="A99" s="11" t="n"/>
      <c r="B99" s="11" t="n"/>
      <c r="C99" s="11" t="n"/>
      <c r="D99" s="11" t="n"/>
    </row>
    <row r="100">
      <c r="A100" s="11" t="n"/>
      <c r="B100" s="11" t="n"/>
      <c r="C100" s="11" t="n"/>
      <c r="D100" s="11" t="n"/>
    </row>
    <row r="101">
      <c r="A101" s="11" t="n"/>
      <c r="B101" s="11" t="n"/>
      <c r="C101" s="11" t="n"/>
      <c r="D101" s="11" t="n"/>
    </row>
    <row r="102">
      <c r="A102" s="11" t="n"/>
      <c r="B102" s="11" t="n"/>
      <c r="C102" s="11" t="n"/>
      <c r="D102" s="11" t="n"/>
    </row>
    <row r="103">
      <c r="A103" s="11" t="n"/>
      <c r="B103" s="11" t="n"/>
      <c r="C103" s="11" t="n"/>
      <c r="D103" s="11" t="n"/>
    </row>
    <row r="104">
      <c r="A104" s="11" t="n"/>
      <c r="B104" s="11" t="n"/>
      <c r="C104" s="11" t="n"/>
      <c r="D104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FA6FF"/>
    <outlinePr summaryBelow="1" summaryRight="1"/>
    <pageSetUpPr/>
  </sheetPr>
  <dimension ref="A1:E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6" customWidth="1" min="4" max="4"/>
    <col width="34" customWidth="1" min="5" max="5"/>
  </cols>
  <sheetData>
    <row r="1" ht="26" customHeight="1">
      <c r="A1" s="1" t="inlineStr">
        <is>
          <t>Abwesenheiten</t>
        </is>
      </c>
    </row>
    <row r="2">
      <c r="A2" s="2" t="inlineStr">
        <is>
          <t>Urlaub, Krankheit, Schulung – im Einsatzplan erscheint dann „⚠ abwesend“.</t>
        </is>
      </c>
    </row>
    <row r="4" ht="28" customHeight="1">
      <c r="A4" s="10" t="inlineStr">
        <is>
          <t>Mitarbeitende</t>
        </is>
      </c>
      <c r="B4" s="10" t="inlineStr">
        <is>
          <t>Von</t>
        </is>
      </c>
      <c r="C4" s="10" t="inlineStr">
        <is>
          <t>Bis</t>
        </is>
      </c>
      <c r="D4" s="10" t="inlineStr">
        <is>
          <t>Art</t>
        </is>
      </c>
      <c r="E4" s="10" t="inlineStr">
        <is>
          <t>Notiz</t>
        </is>
      </c>
    </row>
    <row r="5">
      <c r="A5" s="11" t="inlineStr">
        <is>
          <t>Sara Klein</t>
        </is>
      </c>
      <c r="B5" s="13" t="n">
        <v>46328</v>
      </c>
      <c r="C5" s="13" t="n">
        <v>46328</v>
      </c>
      <c r="D5" s="11" t="inlineStr">
        <is>
          <t>Krankheit</t>
        </is>
      </c>
      <c r="E5" s="11" t="inlineStr"/>
    </row>
    <row r="6">
      <c r="A6" s="11" t="inlineStr">
        <is>
          <t>Lukas Schneider</t>
        </is>
      </c>
      <c r="B6" s="13" t="n">
        <v>46330</v>
      </c>
      <c r="C6" s="13" t="n">
        <v>46332</v>
      </c>
      <c r="D6" s="11" t="inlineStr">
        <is>
          <t>Urlaub</t>
        </is>
      </c>
      <c r="E6" s="11" t="inlineStr"/>
    </row>
    <row r="7">
      <c r="A7" s="11" t="n"/>
      <c r="B7" s="13" t="n"/>
      <c r="C7" s="13" t="n"/>
      <c r="D7" s="11" t="n"/>
      <c r="E7" s="11" t="n"/>
    </row>
    <row r="8">
      <c r="A8" s="11" t="n"/>
      <c r="B8" s="13" t="n"/>
      <c r="C8" s="13" t="n"/>
      <c r="D8" s="11" t="n"/>
      <c r="E8" s="11" t="n"/>
    </row>
    <row r="9">
      <c r="A9" s="11" t="n"/>
      <c r="B9" s="13" t="n"/>
      <c r="C9" s="13" t="n"/>
      <c r="D9" s="11" t="n"/>
      <c r="E9" s="11" t="n"/>
    </row>
    <row r="10">
      <c r="A10" s="11" t="n"/>
      <c r="B10" s="13" t="n"/>
      <c r="C10" s="13" t="n"/>
      <c r="D10" s="11" t="n"/>
      <c r="E10" s="11" t="n"/>
    </row>
    <row r="11">
      <c r="A11" s="11" t="n"/>
      <c r="B11" s="13" t="n"/>
      <c r="C11" s="13" t="n"/>
      <c r="D11" s="11" t="n"/>
      <c r="E11" s="11" t="n"/>
    </row>
    <row r="12">
      <c r="A12" s="11" t="n"/>
      <c r="B12" s="13" t="n"/>
      <c r="C12" s="13" t="n"/>
      <c r="D12" s="11" t="n"/>
      <c r="E12" s="11" t="n"/>
    </row>
    <row r="13">
      <c r="A13" s="11" t="n"/>
      <c r="B13" s="13" t="n"/>
      <c r="C13" s="13" t="n"/>
      <c r="D13" s="11" t="n"/>
      <c r="E13" s="11" t="n"/>
    </row>
    <row r="14">
      <c r="A14" s="11" t="n"/>
      <c r="B14" s="13" t="n"/>
      <c r="C14" s="13" t="n"/>
      <c r="D14" s="11" t="n"/>
      <c r="E14" s="11" t="n"/>
    </row>
    <row r="15">
      <c r="A15" s="11" t="n"/>
      <c r="B15" s="13" t="n"/>
      <c r="C15" s="13" t="n"/>
      <c r="D15" s="11" t="n"/>
      <c r="E15" s="11" t="n"/>
    </row>
    <row r="16">
      <c r="A16" s="11" t="n"/>
      <c r="B16" s="13" t="n"/>
      <c r="C16" s="13" t="n"/>
      <c r="D16" s="11" t="n"/>
      <c r="E16" s="11" t="n"/>
    </row>
    <row r="17">
      <c r="A17" s="11" t="n"/>
      <c r="B17" s="13" t="n"/>
      <c r="C17" s="13" t="n"/>
      <c r="D17" s="11" t="n"/>
      <c r="E17" s="11" t="n"/>
    </row>
    <row r="18">
      <c r="A18" s="11" t="n"/>
      <c r="B18" s="13" t="n"/>
      <c r="C18" s="13" t="n"/>
      <c r="D18" s="11" t="n"/>
      <c r="E18" s="11" t="n"/>
    </row>
    <row r="19">
      <c r="A19" s="11" t="n"/>
      <c r="B19" s="13" t="n"/>
      <c r="C19" s="13" t="n"/>
      <c r="D19" s="11" t="n"/>
      <c r="E19" s="11" t="n"/>
    </row>
    <row r="20">
      <c r="A20" s="11" t="n"/>
      <c r="B20" s="13" t="n"/>
      <c r="C20" s="13" t="n"/>
      <c r="D20" s="11" t="n"/>
      <c r="E20" s="11" t="n"/>
    </row>
    <row r="21">
      <c r="A21" s="11" t="n"/>
      <c r="B21" s="13" t="n"/>
      <c r="C21" s="13" t="n"/>
      <c r="D21" s="11" t="n"/>
      <c r="E21" s="11" t="n"/>
    </row>
    <row r="22">
      <c r="A22" s="11" t="n"/>
      <c r="B22" s="13" t="n"/>
      <c r="C22" s="13" t="n"/>
      <c r="D22" s="11" t="n"/>
      <c r="E22" s="11" t="n"/>
    </row>
    <row r="23">
      <c r="A23" s="11" t="n"/>
      <c r="B23" s="13" t="n"/>
      <c r="C23" s="13" t="n"/>
      <c r="D23" s="11" t="n"/>
      <c r="E23" s="11" t="n"/>
    </row>
    <row r="24">
      <c r="A24" s="11" t="n"/>
      <c r="B24" s="13" t="n"/>
      <c r="C24" s="13" t="n"/>
      <c r="D24" s="11" t="n"/>
      <c r="E24" s="11" t="n"/>
    </row>
    <row r="25">
      <c r="A25" s="11" t="n"/>
      <c r="B25" s="13" t="n"/>
      <c r="C25" s="13" t="n"/>
      <c r="D25" s="11" t="n"/>
      <c r="E25" s="11" t="n"/>
    </row>
    <row r="26">
      <c r="A26" s="11" t="n"/>
      <c r="B26" s="13" t="n"/>
      <c r="C26" s="13" t="n"/>
      <c r="D26" s="11" t="n"/>
      <c r="E26" s="11" t="n"/>
    </row>
    <row r="27">
      <c r="A27" s="11" t="n"/>
      <c r="B27" s="13" t="n"/>
      <c r="C27" s="13" t="n"/>
      <c r="D27" s="11" t="n"/>
      <c r="E27" s="11" t="n"/>
    </row>
    <row r="28">
      <c r="A28" s="11" t="n"/>
      <c r="B28" s="13" t="n"/>
      <c r="C28" s="13" t="n"/>
      <c r="D28" s="11" t="n"/>
      <c r="E28" s="11" t="n"/>
    </row>
    <row r="29">
      <c r="A29" s="11" t="n"/>
      <c r="B29" s="13" t="n"/>
      <c r="C29" s="13" t="n"/>
      <c r="D29" s="11" t="n"/>
      <c r="E29" s="11" t="n"/>
    </row>
    <row r="30">
      <c r="A30" s="11" t="n"/>
      <c r="B30" s="13" t="n"/>
      <c r="C30" s="13" t="n"/>
      <c r="D30" s="11" t="n"/>
      <c r="E30" s="11" t="n"/>
    </row>
    <row r="31">
      <c r="A31" s="11" t="n"/>
      <c r="B31" s="13" t="n"/>
      <c r="C31" s="13" t="n"/>
      <c r="D31" s="11" t="n"/>
      <c r="E31" s="11" t="n"/>
    </row>
    <row r="32">
      <c r="A32" s="11" t="n"/>
      <c r="B32" s="13" t="n"/>
      <c r="C32" s="13" t="n"/>
      <c r="D32" s="11" t="n"/>
      <c r="E32" s="11" t="n"/>
    </row>
    <row r="33">
      <c r="A33" s="11" t="n"/>
      <c r="B33" s="13" t="n"/>
      <c r="C33" s="13" t="n"/>
      <c r="D33" s="11" t="n"/>
      <c r="E33" s="11" t="n"/>
    </row>
    <row r="34">
      <c r="A34" s="11" t="n"/>
      <c r="B34" s="13" t="n"/>
      <c r="C34" s="13" t="n"/>
      <c r="D34" s="11" t="n"/>
      <c r="E34" s="11" t="n"/>
    </row>
    <row r="35">
      <c r="A35" s="11" t="n"/>
      <c r="B35" s="13" t="n"/>
      <c r="C35" s="13" t="n"/>
      <c r="D35" s="11" t="n"/>
      <c r="E35" s="11" t="n"/>
    </row>
    <row r="36">
      <c r="A36" s="11" t="n"/>
      <c r="B36" s="13" t="n"/>
      <c r="C36" s="13" t="n"/>
      <c r="D36" s="11" t="n"/>
      <c r="E36" s="11" t="n"/>
    </row>
    <row r="37">
      <c r="A37" s="11" t="n"/>
      <c r="B37" s="13" t="n"/>
      <c r="C37" s="13" t="n"/>
      <c r="D37" s="11" t="n"/>
      <c r="E37" s="11" t="n"/>
    </row>
    <row r="38">
      <c r="A38" s="11" t="n"/>
      <c r="B38" s="13" t="n"/>
      <c r="C38" s="13" t="n"/>
      <c r="D38" s="11" t="n"/>
      <c r="E38" s="11" t="n"/>
    </row>
    <row r="39">
      <c r="A39" s="11" t="n"/>
      <c r="B39" s="13" t="n"/>
      <c r="C39" s="13" t="n"/>
      <c r="D39" s="11" t="n"/>
      <c r="E39" s="11" t="n"/>
    </row>
    <row r="40">
      <c r="A40" s="11" t="n"/>
      <c r="B40" s="13" t="n"/>
      <c r="C40" s="13" t="n"/>
      <c r="D40" s="11" t="n"/>
      <c r="E40" s="11" t="n"/>
    </row>
    <row r="41">
      <c r="A41" s="11" t="n"/>
      <c r="B41" s="13" t="n"/>
      <c r="C41" s="13" t="n"/>
      <c r="D41" s="11" t="n"/>
      <c r="E41" s="11" t="n"/>
    </row>
    <row r="42">
      <c r="A42" s="11" t="n"/>
      <c r="B42" s="13" t="n"/>
      <c r="C42" s="13" t="n"/>
      <c r="D42" s="11" t="n"/>
      <c r="E42" s="11" t="n"/>
    </row>
    <row r="43">
      <c r="A43" s="11" t="n"/>
      <c r="B43" s="13" t="n"/>
      <c r="C43" s="13" t="n"/>
      <c r="D43" s="11" t="n"/>
      <c r="E43" s="11" t="n"/>
    </row>
    <row r="44">
      <c r="A44" s="11" t="n"/>
      <c r="B44" s="13" t="n"/>
      <c r="C44" s="13" t="n"/>
      <c r="D44" s="11" t="n"/>
      <c r="E44" s="11" t="n"/>
    </row>
    <row r="45">
      <c r="A45" s="11" t="n"/>
      <c r="B45" s="13" t="n"/>
      <c r="C45" s="13" t="n"/>
      <c r="D45" s="11" t="n"/>
      <c r="E45" s="11" t="n"/>
    </row>
    <row r="46">
      <c r="A46" s="11" t="n"/>
      <c r="B46" s="13" t="n"/>
      <c r="C46" s="13" t="n"/>
      <c r="D46" s="11" t="n"/>
      <c r="E46" s="11" t="n"/>
    </row>
    <row r="47">
      <c r="A47" s="11" t="n"/>
      <c r="B47" s="13" t="n"/>
      <c r="C47" s="13" t="n"/>
      <c r="D47" s="11" t="n"/>
      <c r="E47" s="11" t="n"/>
    </row>
    <row r="48">
      <c r="A48" s="11" t="n"/>
      <c r="B48" s="13" t="n"/>
      <c r="C48" s="13" t="n"/>
      <c r="D48" s="11" t="n"/>
      <c r="E48" s="11" t="n"/>
    </row>
    <row r="49">
      <c r="A49" s="11" t="n"/>
      <c r="B49" s="13" t="n"/>
      <c r="C49" s="13" t="n"/>
      <c r="D49" s="11" t="n"/>
      <c r="E49" s="11" t="n"/>
    </row>
    <row r="50">
      <c r="A50" s="11" t="n"/>
      <c r="B50" s="13" t="n"/>
      <c r="C50" s="13" t="n"/>
      <c r="D50" s="11" t="n"/>
      <c r="E50" s="11" t="n"/>
    </row>
    <row r="51">
      <c r="A51" s="11" t="n"/>
      <c r="B51" s="13" t="n"/>
      <c r="C51" s="13" t="n"/>
      <c r="D51" s="11" t="n"/>
      <c r="E51" s="11" t="n"/>
    </row>
    <row r="52">
      <c r="A52" s="11" t="n"/>
      <c r="B52" s="13" t="n"/>
      <c r="C52" s="13" t="n"/>
      <c r="D52" s="11" t="n"/>
      <c r="E52" s="11" t="n"/>
    </row>
    <row r="53">
      <c r="A53" s="11" t="n"/>
      <c r="B53" s="13" t="n"/>
      <c r="C53" s="13" t="n"/>
      <c r="D53" s="11" t="n"/>
      <c r="E53" s="11" t="n"/>
    </row>
    <row r="54">
      <c r="A54" s="11" t="n"/>
      <c r="B54" s="13" t="n"/>
      <c r="C54" s="13" t="n"/>
      <c r="D54" s="11" t="n"/>
      <c r="E54" s="11" t="n"/>
    </row>
    <row r="55">
      <c r="A55" s="11" t="n"/>
      <c r="B55" s="13" t="n"/>
      <c r="C55" s="13" t="n"/>
      <c r="D55" s="11" t="n"/>
      <c r="E55" s="11" t="n"/>
    </row>
    <row r="56">
      <c r="A56" s="11" t="n"/>
      <c r="B56" s="13" t="n"/>
      <c r="C56" s="13" t="n"/>
      <c r="D56" s="11" t="n"/>
      <c r="E56" s="11" t="n"/>
    </row>
    <row r="57">
      <c r="A57" s="11" t="n"/>
      <c r="B57" s="13" t="n"/>
      <c r="C57" s="13" t="n"/>
      <c r="D57" s="11" t="n"/>
      <c r="E57" s="11" t="n"/>
    </row>
    <row r="58">
      <c r="A58" s="11" t="n"/>
      <c r="B58" s="13" t="n"/>
      <c r="C58" s="13" t="n"/>
      <c r="D58" s="11" t="n"/>
      <c r="E58" s="11" t="n"/>
    </row>
    <row r="59">
      <c r="A59" s="11" t="n"/>
      <c r="B59" s="13" t="n"/>
      <c r="C59" s="13" t="n"/>
      <c r="D59" s="11" t="n"/>
      <c r="E59" s="11" t="n"/>
    </row>
    <row r="60">
      <c r="A60" s="11" t="n"/>
      <c r="B60" s="13" t="n"/>
      <c r="C60" s="13" t="n"/>
      <c r="D60" s="11" t="n"/>
      <c r="E60" s="11" t="n"/>
    </row>
    <row r="61">
      <c r="A61" s="11" t="n"/>
      <c r="B61" s="13" t="n"/>
      <c r="C61" s="13" t="n"/>
      <c r="D61" s="11" t="n"/>
      <c r="E61" s="11" t="n"/>
    </row>
    <row r="62">
      <c r="A62" s="11" t="n"/>
      <c r="B62" s="13" t="n"/>
      <c r="C62" s="13" t="n"/>
      <c r="D62" s="11" t="n"/>
      <c r="E62" s="11" t="n"/>
    </row>
    <row r="63">
      <c r="A63" s="11" t="n"/>
      <c r="B63" s="13" t="n"/>
      <c r="C63" s="13" t="n"/>
      <c r="D63" s="11" t="n"/>
      <c r="E63" s="11" t="n"/>
    </row>
    <row r="64">
      <c r="A64" s="11" t="n"/>
      <c r="B64" s="13" t="n"/>
      <c r="C64" s="13" t="n"/>
      <c r="D64" s="11" t="n"/>
      <c r="E64" s="11" t="n"/>
    </row>
    <row r="65">
      <c r="A65" s="11" t="n"/>
      <c r="B65" s="13" t="n"/>
      <c r="C65" s="13" t="n"/>
      <c r="D65" s="11" t="n"/>
      <c r="E65" s="11" t="n"/>
    </row>
    <row r="66">
      <c r="A66" s="11" t="n"/>
      <c r="B66" s="13" t="n"/>
      <c r="C66" s="13" t="n"/>
      <c r="D66" s="11" t="n"/>
      <c r="E66" s="11" t="n"/>
    </row>
    <row r="67">
      <c r="A67" s="11" t="n"/>
      <c r="B67" s="13" t="n"/>
      <c r="C67" s="13" t="n"/>
      <c r="D67" s="11" t="n"/>
      <c r="E67" s="11" t="n"/>
    </row>
    <row r="68">
      <c r="A68" s="11" t="n"/>
      <c r="B68" s="13" t="n"/>
      <c r="C68" s="13" t="n"/>
      <c r="D68" s="11" t="n"/>
      <c r="E68" s="11" t="n"/>
    </row>
    <row r="69">
      <c r="A69" s="11" t="n"/>
      <c r="B69" s="13" t="n"/>
      <c r="C69" s="13" t="n"/>
      <c r="D69" s="11" t="n"/>
      <c r="E69" s="11" t="n"/>
    </row>
    <row r="70">
      <c r="A70" s="11" t="n"/>
      <c r="B70" s="13" t="n"/>
      <c r="C70" s="13" t="n"/>
      <c r="D70" s="11" t="n"/>
      <c r="E70" s="11" t="n"/>
    </row>
    <row r="71">
      <c r="A71" s="11" t="n"/>
      <c r="B71" s="13" t="n"/>
      <c r="C71" s="13" t="n"/>
      <c r="D71" s="11" t="n"/>
      <c r="E71" s="11" t="n"/>
    </row>
    <row r="72">
      <c r="A72" s="11" t="n"/>
      <c r="B72" s="13" t="n"/>
      <c r="C72" s="13" t="n"/>
      <c r="D72" s="11" t="n"/>
      <c r="E72" s="11" t="n"/>
    </row>
    <row r="73">
      <c r="A73" s="11" t="n"/>
      <c r="B73" s="13" t="n"/>
      <c r="C73" s="13" t="n"/>
      <c r="D73" s="11" t="n"/>
      <c r="E73" s="11" t="n"/>
    </row>
    <row r="74">
      <c r="A74" s="11" t="n"/>
      <c r="B74" s="13" t="n"/>
      <c r="C74" s="13" t="n"/>
      <c r="D74" s="11" t="n"/>
      <c r="E74" s="11" t="n"/>
    </row>
    <row r="75">
      <c r="A75" s="11" t="n"/>
      <c r="B75" s="13" t="n"/>
      <c r="C75" s="13" t="n"/>
      <c r="D75" s="11" t="n"/>
      <c r="E75" s="11" t="n"/>
    </row>
    <row r="76">
      <c r="A76" s="11" t="n"/>
      <c r="B76" s="13" t="n"/>
      <c r="C76" s="13" t="n"/>
      <c r="D76" s="11" t="n"/>
      <c r="E76" s="11" t="n"/>
    </row>
    <row r="77">
      <c r="A77" s="11" t="n"/>
      <c r="B77" s="13" t="n"/>
      <c r="C77" s="13" t="n"/>
      <c r="D77" s="11" t="n"/>
      <c r="E77" s="11" t="n"/>
    </row>
    <row r="78">
      <c r="A78" s="11" t="n"/>
      <c r="B78" s="13" t="n"/>
      <c r="C78" s="13" t="n"/>
      <c r="D78" s="11" t="n"/>
      <c r="E78" s="11" t="n"/>
    </row>
    <row r="79">
      <c r="A79" s="11" t="n"/>
      <c r="B79" s="13" t="n"/>
      <c r="C79" s="13" t="n"/>
      <c r="D79" s="11" t="n"/>
      <c r="E79" s="11" t="n"/>
    </row>
    <row r="80">
      <c r="A80" s="11" t="n"/>
      <c r="B80" s="13" t="n"/>
      <c r="C80" s="13" t="n"/>
      <c r="D80" s="11" t="n"/>
      <c r="E80" s="11" t="n"/>
    </row>
    <row r="81">
      <c r="A81" s="11" t="n"/>
      <c r="B81" s="13" t="n"/>
      <c r="C81" s="13" t="n"/>
      <c r="D81" s="11" t="n"/>
      <c r="E81" s="11" t="n"/>
    </row>
    <row r="82">
      <c r="A82" s="11" t="n"/>
      <c r="B82" s="13" t="n"/>
      <c r="C82" s="13" t="n"/>
      <c r="D82" s="11" t="n"/>
      <c r="E82" s="11" t="n"/>
    </row>
    <row r="83">
      <c r="A83" s="11" t="n"/>
      <c r="B83" s="13" t="n"/>
      <c r="C83" s="13" t="n"/>
      <c r="D83" s="11" t="n"/>
      <c r="E83" s="11" t="n"/>
    </row>
    <row r="84">
      <c r="A84" s="11" t="n"/>
      <c r="B84" s="13" t="n"/>
      <c r="C84" s="13" t="n"/>
      <c r="D84" s="11" t="n"/>
      <c r="E84" s="11" t="n"/>
    </row>
    <row r="85">
      <c r="A85" s="11" t="n"/>
      <c r="B85" s="13" t="n"/>
      <c r="C85" s="13" t="n"/>
      <c r="D85" s="11" t="n"/>
      <c r="E85" s="11" t="n"/>
    </row>
    <row r="86">
      <c r="A86" s="11" t="n"/>
      <c r="B86" s="13" t="n"/>
      <c r="C86" s="13" t="n"/>
      <c r="D86" s="11" t="n"/>
      <c r="E86" s="11" t="n"/>
    </row>
    <row r="87">
      <c r="A87" s="11" t="n"/>
      <c r="B87" s="13" t="n"/>
      <c r="C87" s="13" t="n"/>
      <c r="D87" s="11" t="n"/>
      <c r="E87" s="11" t="n"/>
    </row>
    <row r="88">
      <c r="A88" s="11" t="n"/>
      <c r="B88" s="13" t="n"/>
      <c r="C88" s="13" t="n"/>
      <c r="D88" s="11" t="n"/>
      <c r="E88" s="11" t="n"/>
    </row>
    <row r="89">
      <c r="A89" s="11" t="n"/>
      <c r="B89" s="13" t="n"/>
      <c r="C89" s="13" t="n"/>
      <c r="D89" s="11" t="n"/>
      <c r="E89" s="11" t="n"/>
    </row>
    <row r="90">
      <c r="A90" s="11" t="n"/>
      <c r="B90" s="13" t="n"/>
      <c r="C90" s="13" t="n"/>
      <c r="D90" s="11" t="n"/>
      <c r="E90" s="11" t="n"/>
    </row>
    <row r="91">
      <c r="A91" s="11" t="n"/>
      <c r="B91" s="13" t="n"/>
      <c r="C91" s="13" t="n"/>
      <c r="D91" s="11" t="n"/>
      <c r="E91" s="11" t="n"/>
    </row>
    <row r="92">
      <c r="A92" s="11" t="n"/>
      <c r="B92" s="13" t="n"/>
      <c r="C92" s="13" t="n"/>
      <c r="D92" s="11" t="n"/>
      <c r="E92" s="11" t="n"/>
    </row>
    <row r="93">
      <c r="A93" s="11" t="n"/>
      <c r="B93" s="13" t="n"/>
      <c r="C93" s="13" t="n"/>
      <c r="D93" s="11" t="n"/>
      <c r="E93" s="11" t="n"/>
    </row>
    <row r="94">
      <c r="A94" s="11" t="n"/>
      <c r="B94" s="13" t="n"/>
      <c r="C94" s="13" t="n"/>
      <c r="D94" s="11" t="n"/>
      <c r="E94" s="11" t="n"/>
    </row>
    <row r="95">
      <c r="A95" s="11" t="n"/>
      <c r="B95" s="13" t="n"/>
      <c r="C95" s="13" t="n"/>
      <c r="D95" s="11" t="n"/>
      <c r="E95" s="11" t="n"/>
    </row>
    <row r="96">
      <c r="A96" s="11" t="n"/>
      <c r="B96" s="13" t="n"/>
      <c r="C96" s="13" t="n"/>
      <c r="D96" s="11" t="n"/>
      <c r="E96" s="11" t="n"/>
    </row>
    <row r="97">
      <c r="A97" s="11" t="n"/>
      <c r="B97" s="13" t="n"/>
      <c r="C97" s="13" t="n"/>
      <c r="D97" s="11" t="n"/>
      <c r="E97" s="11" t="n"/>
    </row>
    <row r="98">
      <c r="A98" s="11" t="n"/>
      <c r="B98" s="13" t="n"/>
      <c r="C98" s="13" t="n"/>
      <c r="D98" s="11" t="n"/>
      <c r="E98" s="11" t="n"/>
    </row>
    <row r="99">
      <c r="A99" s="11" t="n"/>
      <c r="B99" s="13" t="n"/>
      <c r="C99" s="13" t="n"/>
      <c r="D99" s="11" t="n"/>
      <c r="E99" s="11" t="n"/>
    </row>
    <row r="100">
      <c r="A100" s="11" t="n"/>
      <c r="B100" s="13" t="n"/>
      <c r="C100" s="13" t="n"/>
      <c r="D100" s="11" t="n"/>
      <c r="E100" s="11" t="n"/>
    </row>
    <row r="101">
      <c r="A101" s="11" t="n"/>
      <c r="B101" s="13" t="n"/>
      <c r="C101" s="13" t="n"/>
      <c r="D101" s="11" t="n"/>
      <c r="E101" s="11" t="n"/>
    </row>
    <row r="102">
      <c r="A102" s="11" t="n"/>
      <c r="B102" s="13" t="n"/>
      <c r="C102" s="13" t="n"/>
      <c r="D102" s="11" t="n"/>
      <c r="E102" s="11" t="n"/>
    </row>
    <row r="103">
      <c r="A103" s="11" t="n"/>
      <c r="B103" s="13" t="n"/>
      <c r="C103" s="13" t="n"/>
      <c r="D103" s="11" t="n"/>
      <c r="E103" s="11" t="n"/>
    </row>
    <row r="104">
      <c r="A104" s="11" t="n"/>
      <c r="B104" s="13" t="n"/>
      <c r="C104" s="13" t="n"/>
      <c r="D104" s="11" t="n"/>
      <c r="E104" s="11" t="n"/>
    </row>
  </sheetData>
  <dataValidations count="2">
    <dataValidation sqref="A5:A104" showDropDown="0" showInputMessage="0" showErrorMessage="0" allowBlank="1" type="list">
      <formula1>=MA_Liste</formula1>
    </dataValidation>
    <dataValidation sqref="D5:D104" showDropDown="0" showInputMessage="0" showErrorMessage="0" allowBlank="1" type="list">
      <formula1>"Urlaub,Krankheit,Schulung,Sonstiges"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A2160"/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8" customWidth="1" min="3" max="3"/>
    <col width="8" customWidth="1" min="4" max="4"/>
    <col width="10" customWidth="1" min="5" max="5"/>
    <col width="20" customWidth="1" min="6" max="6"/>
    <col width="24" customWidth="1" min="7" max="7"/>
    <col width="30" customWidth="1" min="8" max="8"/>
    <col width="22" customWidth="1" min="9" max="9"/>
    <col width="34" customWidth="1" min="10" max="10"/>
    <col width="22" customWidth="1" min="11" max="11"/>
    <col width="12" customWidth="1" min="12" max="12"/>
    <col width="16" customWidth="1" min="13" max="13"/>
  </cols>
  <sheetData>
    <row r="1">
      <c r="A1" s="1" t="inlineStr">
        <is>
          <t>Einsatzplan</t>
        </is>
      </c>
    </row>
    <row r="2">
      <c r="A2" s="14" t="inlineStr">
        <is>
          <t>Woche ab (Montag):</t>
        </is>
      </c>
      <c r="C2" s="15" t="n">
        <v>46328</v>
      </c>
      <c r="D2" s="16" t="inlineStr">
        <is>
          <t>bis</t>
        </is>
      </c>
      <c r="E2" s="17">
        <f>C2+6</f>
        <v/>
      </c>
      <c r="G2" s="18" t="inlineStr">
        <is>
          <t>Einsätze in dieser Woche:</t>
        </is>
      </c>
      <c r="H2" s="14">
        <f>COUNTIFS($A$5:$A$204,"&gt;="&amp;$C$2,$A$5:$A$204,"&lt;="&amp;$E$2)</f>
        <v/>
      </c>
      <c r="I2" s="18" t="inlineStr">
        <is>
          <t>Warnungen:</t>
        </is>
      </c>
      <c r="J2" s="19">
        <f>COUNTIF($M$5:$M$204,"⚠*")</f>
        <v/>
      </c>
      <c r="L2" s="8" t="inlineStr">
        <is>
          <t>Tipp: Mit Fieldario per Drag-and-drop planen →</t>
        </is>
      </c>
    </row>
    <row r="4" ht="28" customHeight="1">
      <c r="A4" s="10" t="inlineStr">
        <is>
          <t>Datum</t>
        </is>
      </c>
      <c r="B4" s="10" t="inlineStr">
        <is>
          <t>Tag</t>
        </is>
      </c>
      <c r="C4" s="10" t="inlineStr">
        <is>
          <t>Beginn</t>
        </is>
      </c>
      <c r="D4" s="10" t="inlineStr">
        <is>
          <t>Ende</t>
        </is>
      </c>
      <c r="E4" s="10" t="inlineStr">
        <is>
          <t>Dauer (Std.)</t>
        </is>
      </c>
      <c r="F4" s="10" t="inlineStr">
        <is>
          <t>Mitarbeitende</t>
        </is>
      </c>
      <c r="G4" s="10" t="inlineStr">
        <is>
          <t>Kunde / Objekt</t>
        </is>
      </c>
      <c r="H4" s="10" t="inlineStr">
        <is>
          <t>Adresse</t>
        </is>
      </c>
      <c r="I4" s="10" t="inlineStr">
        <is>
          <t>Leistung</t>
        </is>
      </c>
      <c r="J4" s="10" t="inlineStr">
        <is>
          <t>Hinweise</t>
        </is>
      </c>
      <c r="K4" s="10" t="inlineStr">
        <is>
          <t>Notiz</t>
        </is>
      </c>
      <c r="L4" s="10" t="inlineStr">
        <is>
          <t>Status</t>
        </is>
      </c>
      <c r="M4" s="10" t="inlineStr">
        <is>
          <t>Prüfung</t>
        </is>
      </c>
    </row>
    <row r="5">
      <c r="A5" s="13" t="n">
        <v>46328</v>
      </c>
      <c r="B5" s="20">
        <f>IF(A5="","",CHOOSE(WEEKDAY(A5,2),"Mo","Di","Mi","Do","Fr","Sa","So"))</f>
        <v/>
      </c>
      <c r="C5" s="21" t="n">
        <v>0.25</v>
      </c>
      <c r="D5" s="21" t="n">
        <v>0.3541666666666667</v>
      </c>
      <c r="E5" s="22">
        <f>IF(OR(C5="",D5=""),"",ROUND(MOD(D5-C5,1)*24,2))</f>
        <v/>
      </c>
      <c r="F5" s="11" t="inlineStr">
        <is>
          <t>Anna Becker</t>
        </is>
      </c>
      <c r="G5" s="11" t="inlineStr">
        <is>
          <t>Büro Musterstraße 12</t>
        </is>
      </c>
      <c r="H5" s="23">
        <f>IF(G5="","",IFERROR(INDEX('Objekte &amp; Kunden'!$B$5:$B$104,MATCH(G5,'Objekte &amp; Kunden'!$A$5:$A$104,0)),""))</f>
        <v/>
      </c>
      <c r="I5" s="23">
        <f>IF(G5="","",IFERROR(INDEX('Objekte &amp; Kunden'!$C$5:$C$104,MATCH(G5,'Objekte &amp; Kunden'!$A$5:$A$104,0)),""))</f>
        <v/>
      </c>
      <c r="J5" s="24">
        <f>IF(G5="","",IFERROR(INDEX('Objekte &amp; Kunden'!$D$5:$D$104,MATCH(G5,'Objekte &amp; Kunden'!$A$5:$A$104,0)),""))</f>
        <v/>
      </c>
      <c r="K5" s="11" t="n"/>
      <c r="L5" s="11" t="inlineStr">
        <is>
          <t>bestätigt</t>
        </is>
      </c>
      <c r="M5" s="20">
        <f>IF(OR(F5="",A5=""),"",IF(COUNTIFS(Abwesenheiten!$A$5:$A$104,F5,Abwesenheiten!$B$5:$B$104,"&lt;="&amp;A5,Abwesenheiten!$C$5:$C$104,"&gt;="&amp;A5)&gt;0,"⚠ abwesend",IF(AND(C5&lt;&gt;"",D5&lt;&gt;"",COUNTIFS($F$5:$F$204,F5,$A$5:$A$204,A5,$C$5:$C$204,"&lt;"&amp;D5,$D$5:$D$204,"&gt;"&amp;C5)&gt;1),"⚠ Überschneidung","✓")))</f>
        <v/>
      </c>
    </row>
    <row r="6">
      <c r="A6" s="13" t="n">
        <v>46328</v>
      </c>
      <c r="B6" s="20">
        <f>IF(A6="","",CHOOSE(WEEKDAY(A6,2),"Mo","Di","Mi","Do","Fr","Sa","So"))</f>
        <v/>
      </c>
      <c r="C6" s="21" t="n">
        <v>0.25</v>
      </c>
      <c r="D6" s="21" t="n">
        <v>0.3541666666666667</v>
      </c>
      <c r="E6" s="22">
        <f>IF(OR(C6="",D6=""),"",ROUND(MOD(D6-C6,1)*24,2))</f>
        <v/>
      </c>
      <c r="F6" s="11" t="inlineStr">
        <is>
          <t>Mehmet Yilmaz</t>
        </is>
      </c>
      <c r="G6" s="11" t="inlineStr">
        <is>
          <t>Büro Musterstraße 12</t>
        </is>
      </c>
      <c r="H6" s="23">
        <f>IF(G6="","",IFERROR(INDEX('Objekte &amp; Kunden'!$B$5:$B$104,MATCH(G6,'Objekte &amp; Kunden'!$A$5:$A$104,0)),""))</f>
        <v/>
      </c>
      <c r="I6" s="23">
        <f>IF(G6="","",IFERROR(INDEX('Objekte &amp; Kunden'!$C$5:$C$104,MATCH(G6,'Objekte &amp; Kunden'!$A$5:$A$104,0)),""))</f>
        <v/>
      </c>
      <c r="J6" s="24">
        <f>IF(G6="","",IFERROR(INDEX('Objekte &amp; Kunden'!$D$5:$D$104,MATCH(G6,'Objekte &amp; Kunden'!$A$5:$A$104,0)),""))</f>
        <v/>
      </c>
      <c r="K6" s="11" t="n"/>
      <c r="L6" s="11" t="inlineStr">
        <is>
          <t>bestätigt</t>
        </is>
      </c>
      <c r="M6" s="20">
        <f>IF(OR(F6="",A6=""),"",IF(COUNTIFS(Abwesenheiten!$A$5:$A$104,F6,Abwesenheiten!$B$5:$B$104,"&lt;="&amp;A6,Abwesenheiten!$C$5:$C$104,"&gt;="&amp;A6)&gt;0,"⚠ abwesend",IF(AND(C6&lt;&gt;"",D6&lt;&gt;"",COUNTIFS($F$5:$F$204,F6,$A$5:$A$204,A6,$C$5:$C$204,"&lt;"&amp;D6,$D$5:$D$204,"&gt;"&amp;C6)&gt;1),"⚠ Überschneidung","✓")))</f>
        <v/>
      </c>
    </row>
    <row r="7">
      <c r="A7" s="13" t="n">
        <v>46328</v>
      </c>
      <c r="B7" s="20">
        <f>IF(A7="","",CHOOSE(WEEKDAY(A7,2),"Mo","Di","Mi","Do","Fr","Sa","So"))</f>
        <v/>
      </c>
      <c r="C7" s="21" t="n">
        <v>0.3958333333333333</v>
      </c>
      <c r="D7" s="21" t="n">
        <v>0.4583333333333333</v>
      </c>
      <c r="E7" s="22">
        <f>IF(OR(C7="",D7=""),"",ROUND(MOD(D7-C7,1)*24,2))</f>
        <v/>
      </c>
      <c r="F7" s="11" t="inlineStr">
        <is>
          <t>Mehmet Yilmaz</t>
        </is>
      </c>
      <c r="G7" s="11" t="inlineStr">
        <is>
          <t>Praxis am Markt</t>
        </is>
      </c>
      <c r="H7" s="23">
        <f>IF(G7="","",IFERROR(INDEX('Objekte &amp; Kunden'!$B$5:$B$104,MATCH(G7,'Objekte &amp; Kunden'!$A$5:$A$104,0)),""))</f>
        <v/>
      </c>
      <c r="I7" s="23">
        <f>IF(G7="","",IFERROR(INDEX('Objekte &amp; Kunden'!$C$5:$C$104,MATCH(G7,'Objekte &amp; Kunden'!$A$5:$A$104,0)),""))</f>
        <v/>
      </c>
      <c r="J7" s="24">
        <f>IF(G7="","",IFERROR(INDEX('Objekte &amp; Kunden'!$D$5:$D$104,MATCH(G7,'Objekte &amp; Kunden'!$A$5:$A$104,0)),""))</f>
        <v/>
      </c>
      <c r="K7" s="11" t="n"/>
      <c r="L7" s="11" t="inlineStr">
        <is>
          <t>geplant</t>
        </is>
      </c>
      <c r="M7" s="20">
        <f>IF(OR(F7="",A7=""),"",IF(COUNTIFS(Abwesenheiten!$A$5:$A$104,F7,Abwesenheiten!$B$5:$B$104,"&lt;="&amp;A7,Abwesenheiten!$C$5:$C$104,"&gt;="&amp;A7)&gt;0,"⚠ abwesend",IF(AND(C7&lt;&gt;"",D7&lt;&gt;"",COUNTIFS($F$5:$F$204,F7,$A$5:$A$204,A7,$C$5:$C$204,"&lt;"&amp;D7,$D$5:$D$204,"&gt;"&amp;C7)&gt;1),"⚠ Überschneidung","✓")))</f>
        <v/>
      </c>
    </row>
    <row r="8">
      <c r="A8" s="13" t="n">
        <v>46328</v>
      </c>
      <c r="B8" s="20">
        <f>IF(A8="","",CHOOSE(WEEKDAY(A8,2),"Mo","Di","Mi","Do","Fr","Sa","So"))</f>
        <v/>
      </c>
      <c r="C8" s="21" t="n">
        <v>0.7083333333333334</v>
      </c>
      <c r="D8" s="21" t="n">
        <v>0.7916666666666666</v>
      </c>
      <c r="E8" s="22">
        <f>IF(OR(C8="",D8=""),"",ROUND(MOD(D8-C8,1)*24,2))</f>
        <v/>
      </c>
      <c r="F8" s="11" t="inlineStr">
        <is>
          <t>Sara Klein</t>
        </is>
      </c>
      <c r="G8" s="11" t="inlineStr">
        <is>
          <t>Kanzlei Weber &amp; Partner</t>
        </is>
      </c>
      <c r="H8" s="23">
        <f>IF(G8="","",IFERROR(INDEX('Objekte &amp; Kunden'!$B$5:$B$104,MATCH(G8,'Objekte &amp; Kunden'!$A$5:$A$104,0)),""))</f>
        <v/>
      </c>
      <c r="I8" s="23">
        <f>IF(G8="","",IFERROR(INDEX('Objekte &amp; Kunden'!$C$5:$C$104,MATCH(G8,'Objekte &amp; Kunden'!$A$5:$A$104,0)),""))</f>
        <v/>
      </c>
      <c r="J8" s="24">
        <f>IF(G8="","",IFERROR(INDEX('Objekte &amp; Kunden'!$D$5:$D$104,MATCH(G8,'Objekte &amp; Kunden'!$A$5:$A$104,0)),""))</f>
        <v/>
      </c>
      <c r="K8" s="11" t="n"/>
      <c r="L8" s="11" t="inlineStr">
        <is>
          <t>geplant</t>
        </is>
      </c>
      <c r="M8" s="20">
        <f>IF(OR(F8="",A8=""),"",IF(COUNTIFS(Abwesenheiten!$A$5:$A$104,F8,Abwesenheiten!$B$5:$B$104,"&lt;="&amp;A8,Abwesenheiten!$C$5:$C$104,"&gt;="&amp;A8)&gt;0,"⚠ abwesend",IF(AND(C8&lt;&gt;"",D8&lt;&gt;"",COUNTIFS($F$5:$F$204,F8,$A$5:$A$204,A8,$C$5:$C$204,"&lt;"&amp;D8,$D$5:$D$204,"&gt;"&amp;C8)&gt;1),"⚠ Überschneidung","✓")))</f>
        <v/>
      </c>
    </row>
    <row r="9">
      <c r="A9" s="13" t="n">
        <v>46329</v>
      </c>
      <c r="B9" s="20">
        <f>IF(A9="","",CHOOSE(WEEKDAY(A9,2),"Mo","Di","Mi","Do","Fr","Sa","So"))</f>
        <v/>
      </c>
      <c r="C9" s="21" t="n">
        <v>0.2916666666666667</v>
      </c>
      <c r="D9" s="21" t="n">
        <v>0.4166666666666667</v>
      </c>
      <c r="E9" s="22">
        <f>IF(OR(C9="",D9=""),"",ROUND(MOD(D9-C9,1)*24,2))</f>
        <v/>
      </c>
      <c r="F9" s="11" t="inlineStr">
        <is>
          <t>Lukas Schneider</t>
        </is>
      </c>
      <c r="G9" s="11" t="inlineStr">
        <is>
          <t>Lagerhalle Nord</t>
        </is>
      </c>
      <c r="H9" s="23">
        <f>IF(G9="","",IFERROR(INDEX('Objekte &amp; Kunden'!$B$5:$B$104,MATCH(G9,'Objekte &amp; Kunden'!$A$5:$A$104,0)),""))</f>
        <v/>
      </c>
      <c r="I9" s="23">
        <f>IF(G9="","",IFERROR(INDEX('Objekte &amp; Kunden'!$C$5:$C$104,MATCH(G9,'Objekte &amp; Kunden'!$A$5:$A$104,0)),""))</f>
        <v/>
      </c>
      <c r="J9" s="24">
        <f>IF(G9="","",IFERROR(INDEX('Objekte &amp; Kunden'!$D$5:$D$104,MATCH(G9,'Objekte &amp; Kunden'!$A$5:$A$104,0)),""))</f>
        <v/>
      </c>
      <c r="K9" s="11" t="n"/>
      <c r="L9" s="11" t="inlineStr">
        <is>
          <t>bestätigt</t>
        </is>
      </c>
      <c r="M9" s="20">
        <f>IF(OR(F9="",A9=""),"",IF(COUNTIFS(Abwesenheiten!$A$5:$A$104,F9,Abwesenheiten!$B$5:$B$104,"&lt;="&amp;A9,Abwesenheiten!$C$5:$C$104,"&gt;="&amp;A9)&gt;0,"⚠ abwesend",IF(AND(C9&lt;&gt;"",D9&lt;&gt;"",COUNTIFS($F$5:$F$204,F9,$A$5:$A$204,A9,$C$5:$C$204,"&lt;"&amp;D9,$D$5:$D$204,"&gt;"&amp;C9)&gt;1),"⚠ Überschneidung","✓")))</f>
        <v/>
      </c>
    </row>
    <row r="10">
      <c r="A10" s="13" t="n">
        <v>46330</v>
      </c>
      <c r="B10" s="20">
        <f>IF(A10="","",CHOOSE(WEEKDAY(A10,2),"Mo","Di","Mi","Do","Fr","Sa","So"))</f>
        <v/>
      </c>
      <c r="C10" s="21" t="n">
        <v>0.25</v>
      </c>
      <c r="D10" s="21" t="n">
        <v>0.3541666666666667</v>
      </c>
      <c r="E10" s="22">
        <f>IF(OR(C10="",D10=""),"",ROUND(MOD(D10-C10,1)*24,2))</f>
        <v/>
      </c>
      <c r="F10" s="11" t="inlineStr">
        <is>
          <t>Anna Becker</t>
        </is>
      </c>
      <c r="G10" s="11" t="inlineStr">
        <is>
          <t>Büro Musterstraße 12</t>
        </is>
      </c>
      <c r="H10" s="23">
        <f>IF(G10="","",IFERROR(INDEX('Objekte &amp; Kunden'!$B$5:$B$104,MATCH(G10,'Objekte &amp; Kunden'!$A$5:$A$104,0)),""))</f>
        <v/>
      </c>
      <c r="I10" s="23">
        <f>IF(G10="","",IFERROR(INDEX('Objekte &amp; Kunden'!$C$5:$C$104,MATCH(G10,'Objekte &amp; Kunden'!$A$5:$A$104,0)),""))</f>
        <v/>
      </c>
      <c r="J10" s="24">
        <f>IF(G10="","",IFERROR(INDEX('Objekte &amp; Kunden'!$D$5:$D$104,MATCH(G10,'Objekte &amp; Kunden'!$A$5:$A$104,0)),""))</f>
        <v/>
      </c>
      <c r="K10" s="11" t="n"/>
      <c r="L10" s="11" t="inlineStr">
        <is>
          <t>geplant</t>
        </is>
      </c>
      <c r="M10" s="20">
        <f>IF(OR(F10="",A10=""),"",IF(COUNTIFS(Abwesenheiten!$A$5:$A$104,F10,Abwesenheiten!$B$5:$B$104,"&lt;="&amp;A10,Abwesenheiten!$C$5:$C$104,"&gt;="&amp;A10)&gt;0,"⚠ abwesend",IF(AND(C10&lt;&gt;"",D10&lt;&gt;"",COUNTIFS($F$5:$F$204,F10,$A$5:$A$204,A10,$C$5:$C$204,"&lt;"&amp;D10,$D$5:$D$204,"&gt;"&amp;C10)&gt;1),"⚠ Überschneidung","✓")))</f>
        <v/>
      </c>
    </row>
    <row r="11">
      <c r="A11" s="13" t="n">
        <v>46330</v>
      </c>
      <c r="B11" s="20">
        <f>IF(A11="","",CHOOSE(WEEKDAY(A11,2),"Mo","Di","Mi","Do","Fr","Sa","So"))</f>
        <v/>
      </c>
      <c r="C11" s="21" t="n">
        <v>0.25</v>
      </c>
      <c r="D11" s="21" t="n">
        <v>0.3541666666666667</v>
      </c>
      <c r="E11" s="22">
        <f>IF(OR(C11="",D11=""),"",ROUND(MOD(D11-C11,1)*24,2))</f>
        <v/>
      </c>
      <c r="F11" s="11" t="inlineStr">
        <is>
          <t>Mehmet Yilmaz</t>
        </is>
      </c>
      <c r="G11" s="11" t="inlineStr">
        <is>
          <t>Büro Musterstraße 12</t>
        </is>
      </c>
      <c r="H11" s="23">
        <f>IF(G11="","",IFERROR(INDEX('Objekte &amp; Kunden'!$B$5:$B$104,MATCH(G11,'Objekte &amp; Kunden'!$A$5:$A$104,0)),""))</f>
        <v/>
      </c>
      <c r="I11" s="23">
        <f>IF(G11="","",IFERROR(INDEX('Objekte &amp; Kunden'!$C$5:$C$104,MATCH(G11,'Objekte &amp; Kunden'!$A$5:$A$104,0)),""))</f>
        <v/>
      </c>
      <c r="J11" s="24">
        <f>IF(G11="","",IFERROR(INDEX('Objekte &amp; Kunden'!$D$5:$D$104,MATCH(G11,'Objekte &amp; Kunden'!$A$5:$A$104,0)),""))</f>
        <v/>
      </c>
      <c r="K11" s="11" t="n"/>
      <c r="L11" s="11" t="inlineStr">
        <is>
          <t>geplant</t>
        </is>
      </c>
      <c r="M11" s="20">
        <f>IF(OR(F11="",A11=""),"",IF(COUNTIFS(Abwesenheiten!$A$5:$A$104,F11,Abwesenheiten!$B$5:$B$104,"&lt;="&amp;A11,Abwesenheiten!$C$5:$C$104,"&gt;="&amp;A11)&gt;0,"⚠ abwesend",IF(AND(C11&lt;&gt;"",D11&lt;&gt;"",COUNTIFS($F$5:$F$204,F11,$A$5:$A$204,A11,$C$5:$C$204,"&lt;"&amp;D11,$D$5:$D$204,"&gt;"&amp;C11)&gt;1),"⚠ Überschneidung","✓")))</f>
        <v/>
      </c>
    </row>
    <row r="12">
      <c r="A12" s="13" t="n">
        <v>46330</v>
      </c>
      <c r="B12" s="20">
        <f>IF(A12="","",CHOOSE(WEEKDAY(A12,2),"Mo","Di","Mi","Do","Fr","Sa","So"))</f>
        <v/>
      </c>
      <c r="C12" s="21" t="n">
        <v>0.5416666666666666</v>
      </c>
      <c r="D12" s="21" t="n">
        <v>0.5833333333333334</v>
      </c>
      <c r="E12" s="22">
        <f>IF(OR(C12="",D12=""),"",ROUND(MOD(D12-C12,1)*24,2))</f>
        <v/>
      </c>
      <c r="F12" s="11" t="inlineStr">
        <is>
          <t>Jonas Weber</t>
        </is>
      </c>
      <c r="G12" s="11" t="inlineStr">
        <is>
          <t>Wohnanlage Lindenhof</t>
        </is>
      </c>
      <c r="H12" s="23">
        <f>IF(G12="","",IFERROR(INDEX('Objekte &amp; Kunden'!$B$5:$B$104,MATCH(G12,'Objekte &amp; Kunden'!$A$5:$A$104,0)),""))</f>
        <v/>
      </c>
      <c r="I12" s="23">
        <f>IF(G12="","",IFERROR(INDEX('Objekte &amp; Kunden'!$C$5:$C$104,MATCH(G12,'Objekte &amp; Kunden'!$A$5:$A$104,0)),""))</f>
        <v/>
      </c>
      <c r="J12" s="24">
        <f>IF(G12="","",IFERROR(INDEX('Objekte &amp; Kunden'!$D$5:$D$104,MATCH(G12,'Objekte &amp; Kunden'!$A$5:$A$104,0)),""))</f>
        <v/>
      </c>
      <c r="K12" s="11" t="n"/>
      <c r="L12" s="11" t="inlineStr">
        <is>
          <t>geplant</t>
        </is>
      </c>
      <c r="M12" s="20">
        <f>IF(OR(F12="",A12=""),"",IF(COUNTIFS(Abwesenheiten!$A$5:$A$104,F12,Abwesenheiten!$B$5:$B$104,"&lt;="&amp;A12,Abwesenheiten!$C$5:$C$104,"&gt;="&amp;A12)&gt;0,"⚠ abwesend",IF(AND(C12&lt;&gt;"",D12&lt;&gt;"",COUNTIFS($F$5:$F$204,F12,$A$5:$A$204,A12,$C$5:$C$204,"&lt;"&amp;D12,$D$5:$D$204,"&gt;"&amp;C12)&gt;1),"⚠ Überschneidung","✓")))</f>
        <v/>
      </c>
    </row>
    <row r="13">
      <c r="A13" s="13" t="n">
        <v>46331</v>
      </c>
      <c r="B13" s="20">
        <f>IF(A13="","",CHOOSE(WEEKDAY(A13,2),"Mo","Di","Mi","Do","Fr","Sa","So"))</f>
        <v/>
      </c>
      <c r="C13" s="21" t="n">
        <v>0.3333333333333333</v>
      </c>
      <c r="D13" s="21" t="n">
        <v>0.4166666666666667</v>
      </c>
      <c r="E13" s="22">
        <f>IF(OR(C13="",D13=""),"",ROUND(MOD(D13-C13,1)*24,2))</f>
        <v/>
      </c>
      <c r="F13" s="11" t="inlineStr">
        <is>
          <t>Jonas Weber</t>
        </is>
      </c>
      <c r="G13" s="11" t="inlineStr">
        <is>
          <t>Wohnanlage Lindenhof</t>
        </is>
      </c>
      <c r="H13" s="23">
        <f>IF(G13="","",IFERROR(INDEX('Objekte &amp; Kunden'!$B$5:$B$104,MATCH(G13,'Objekte &amp; Kunden'!$A$5:$A$104,0)),""))</f>
        <v/>
      </c>
      <c r="I13" s="23">
        <f>IF(G13="","",IFERROR(INDEX('Objekte &amp; Kunden'!$C$5:$C$104,MATCH(G13,'Objekte &amp; Kunden'!$A$5:$A$104,0)),""))</f>
        <v/>
      </c>
      <c r="J13" s="24">
        <f>IF(G13="","",IFERROR(INDEX('Objekte &amp; Kunden'!$D$5:$D$104,MATCH(G13,'Objekte &amp; Kunden'!$A$5:$A$104,0)),""))</f>
        <v/>
      </c>
      <c r="K13" s="11" t="n"/>
      <c r="L13" s="11" t="inlineStr">
        <is>
          <t>geplant</t>
        </is>
      </c>
      <c r="M13" s="20">
        <f>IF(OR(F13="",A13=""),"",IF(COUNTIFS(Abwesenheiten!$A$5:$A$104,F13,Abwesenheiten!$B$5:$B$104,"&lt;="&amp;A13,Abwesenheiten!$C$5:$C$104,"&gt;="&amp;A13)&gt;0,"⚠ abwesend",IF(AND(C13&lt;&gt;"",D13&lt;&gt;"",COUNTIFS($F$5:$F$204,F13,$A$5:$A$204,A13,$C$5:$C$204,"&lt;"&amp;D13,$D$5:$D$204,"&gt;"&amp;C13)&gt;1),"⚠ Überschneidung","✓")))</f>
        <v/>
      </c>
    </row>
    <row r="14">
      <c r="A14" s="13" t="n">
        <v>46331</v>
      </c>
      <c r="B14" s="20">
        <f>IF(A14="","",CHOOSE(WEEKDAY(A14,2),"Mo","Di","Mi","Do","Fr","Sa","So"))</f>
        <v/>
      </c>
      <c r="C14" s="21" t="n">
        <v>0.3958333333333333</v>
      </c>
      <c r="D14" s="21" t="n">
        <v>0.4583333333333333</v>
      </c>
      <c r="E14" s="22">
        <f>IF(OR(C14="",D14=""),"",ROUND(MOD(D14-C14,1)*24,2))</f>
        <v/>
      </c>
      <c r="F14" s="11" t="inlineStr">
        <is>
          <t>Jonas Weber</t>
        </is>
      </c>
      <c r="G14" s="11" t="inlineStr">
        <is>
          <t>Kanzlei Weber &amp; Partner</t>
        </is>
      </c>
      <c r="H14" s="23">
        <f>IF(G14="","",IFERROR(INDEX('Objekte &amp; Kunden'!$B$5:$B$104,MATCH(G14,'Objekte &amp; Kunden'!$A$5:$A$104,0)),""))</f>
        <v/>
      </c>
      <c r="I14" s="23">
        <f>IF(G14="","",IFERROR(INDEX('Objekte &amp; Kunden'!$C$5:$C$104,MATCH(G14,'Objekte &amp; Kunden'!$A$5:$A$104,0)),""))</f>
        <v/>
      </c>
      <c r="J14" s="24">
        <f>IF(G14="","",IFERROR(INDEX('Objekte &amp; Kunden'!$D$5:$D$104,MATCH(G14,'Objekte &amp; Kunden'!$A$5:$A$104,0)),""))</f>
        <v/>
      </c>
      <c r="K14" s="11" t="n"/>
      <c r="L14" s="11" t="inlineStr">
        <is>
          <t>geplant</t>
        </is>
      </c>
      <c r="M14" s="20">
        <f>IF(OR(F14="",A14=""),"",IF(COUNTIFS(Abwesenheiten!$A$5:$A$104,F14,Abwesenheiten!$B$5:$B$104,"&lt;="&amp;A14,Abwesenheiten!$C$5:$C$104,"&gt;="&amp;A14)&gt;0,"⚠ abwesend",IF(AND(C14&lt;&gt;"",D14&lt;&gt;"",COUNTIFS($F$5:$F$204,F14,$A$5:$A$204,A14,$C$5:$C$204,"&lt;"&amp;D14,$D$5:$D$204,"&gt;"&amp;C14)&gt;1),"⚠ Überschneidung","✓")))</f>
        <v/>
      </c>
    </row>
    <row r="15">
      <c r="A15" s="13" t="n">
        <v>46332</v>
      </c>
      <c r="B15" s="20">
        <f>IF(A15="","",CHOOSE(WEEKDAY(A15,2),"Mo","Di","Mi","Do","Fr","Sa","So"))</f>
        <v/>
      </c>
      <c r="C15" s="21" t="n">
        <v>0.25</v>
      </c>
      <c r="D15" s="21" t="n">
        <v>0.3541666666666667</v>
      </c>
      <c r="E15" s="22">
        <f>IF(OR(C15="",D15=""),"",ROUND(MOD(D15-C15,1)*24,2))</f>
        <v/>
      </c>
      <c r="F15" s="11" t="inlineStr">
        <is>
          <t>Anna Becker</t>
        </is>
      </c>
      <c r="G15" s="11" t="inlineStr">
        <is>
          <t>Büro Musterstraße 12</t>
        </is>
      </c>
      <c r="H15" s="23">
        <f>IF(G15="","",IFERROR(INDEX('Objekte &amp; Kunden'!$B$5:$B$104,MATCH(G15,'Objekte &amp; Kunden'!$A$5:$A$104,0)),""))</f>
        <v/>
      </c>
      <c r="I15" s="23">
        <f>IF(G15="","",IFERROR(INDEX('Objekte &amp; Kunden'!$C$5:$C$104,MATCH(G15,'Objekte &amp; Kunden'!$A$5:$A$104,0)),""))</f>
        <v/>
      </c>
      <c r="J15" s="24">
        <f>IF(G15="","",IFERROR(INDEX('Objekte &amp; Kunden'!$D$5:$D$104,MATCH(G15,'Objekte &amp; Kunden'!$A$5:$A$104,0)),""))</f>
        <v/>
      </c>
      <c r="K15" s="11" t="n"/>
      <c r="L15" s="11" t="inlineStr">
        <is>
          <t>geplant</t>
        </is>
      </c>
      <c r="M15" s="20">
        <f>IF(OR(F15="",A15=""),"",IF(COUNTIFS(Abwesenheiten!$A$5:$A$104,F15,Abwesenheiten!$B$5:$B$104,"&lt;="&amp;A15,Abwesenheiten!$C$5:$C$104,"&gt;="&amp;A15)&gt;0,"⚠ abwesend",IF(AND(C15&lt;&gt;"",D15&lt;&gt;"",COUNTIFS($F$5:$F$204,F15,$A$5:$A$204,A15,$C$5:$C$204,"&lt;"&amp;D15,$D$5:$D$204,"&gt;"&amp;C15)&gt;1),"⚠ Überschneidung","✓")))</f>
        <v/>
      </c>
    </row>
    <row r="16">
      <c r="A16" s="13" t="n">
        <v>46332</v>
      </c>
      <c r="B16" s="20">
        <f>IF(A16="","",CHOOSE(WEEKDAY(A16,2),"Mo","Di","Mi","Do","Fr","Sa","So"))</f>
        <v/>
      </c>
      <c r="C16" s="21" t="n">
        <v>0.25</v>
      </c>
      <c r="D16" s="21" t="n">
        <v>0.3541666666666667</v>
      </c>
      <c r="E16" s="22">
        <f>IF(OR(C16="",D16=""),"",ROUND(MOD(D16-C16,1)*24,2))</f>
        <v/>
      </c>
      <c r="F16" s="11" t="inlineStr">
        <is>
          <t>Mehmet Yilmaz</t>
        </is>
      </c>
      <c r="G16" s="11" t="inlineStr">
        <is>
          <t>Büro Musterstraße 12</t>
        </is>
      </c>
      <c r="H16" s="23">
        <f>IF(G16="","",IFERROR(INDEX('Objekte &amp; Kunden'!$B$5:$B$104,MATCH(G16,'Objekte &amp; Kunden'!$A$5:$A$104,0)),""))</f>
        <v/>
      </c>
      <c r="I16" s="23">
        <f>IF(G16="","",IFERROR(INDEX('Objekte &amp; Kunden'!$C$5:$C$104,MATCH(G16,'Objekte &amp; Kunden'!$A$5:$A$104,0)),""))</f>
        <v/>
      </c>
      <c r="J16" s="24">
        <f>IF(G16="","",IFERROR(INDEX('Objekte &amp; Kunden'!$D$5:$D$104,MATCH(G16,'Objekte &amp; Kunden'!$A$5:$A$104,0)),""))</f>
        <v/>
      </c>
      <c r="K16" s="11" t="n"/>
      <c r="L16" s="11" t="inlineStr">
        <is>
          <t>geplant</t>
        </is>
      </c>
      <c r="M16" s="20">
        <f>IF(OR(F16="",A16=""),"",IF(COUNTIFS(Abwesenheiten!$A$5:$A$104,F16,Abwesenheiten!$B$5:$B$104,"&lt;="&amp;A16,Abwesenheiten!$C$5:$C$104,"&gt;="&amp;A16)&gt;0,"⚠ abwesend",IF(AND(C16&lt;&gt;"",D16&lt;&gt;"",COUNTIFS($F$5:$F$204,F16,$A$5:$A$204,A16,$C$5:$C$204,"&lt;"&amp;D16,$D$5:$D$204,"&gt;"&amp;C16)&gt;1),"⚠ Überschneidung","✓")))</f>
        <v/>
      </c>
    </row>
    <row r="17">
      <c r="A17" s="13" t="n"/>
      <c r="B17" s="20">
        <f>IF(A17="","",CHOOSE(WEEKDAY(A17,2),"Mo","Di","Mi","Do","Fr","Sa","So"))</f>
        <v/>
      </c>
      <c r="C17" s="21" t="n"/>
      <c r="D17" s="21" t="n"/>
      <c r="E17" s="22">
        <f>IF(OR(C17="",D17=""),"",ROUND(MOD(D17-C17,1)*24,2))</f>
        <v/>
      </c>
      <c r="F17" s="11" t="n"/>
      <c r="G17" s="11" t="n"/>
      <c r="H17" s="23">
        <f>IF(G17="","",IFERROR(INDEX('Objekte &amp; Kunden'!$B$5:$B$104,MATCH(G17,'Objekte &amp; Kunden'!$A$5:$A$104,0)),""))</f>
        <v/>
      </c>
      <c r="I17" s="23">
        <f>IF(G17="","",IFERROR(INDEX('Objekte &amp; Kunden'!$C$5:$C$104,MATCH(G17,'Objekte &amp; Kunden'!$A$5:$A$104,0)),""))</f>
        <v/>
      </c>
      <c r="J17" s="24">
        <f>IF(G17="","",IFERROR(INDEX('Objekte &amp; Kunden'!$D$5:$D$104,MATCH(G17,'Objekte &amp; Kunden'!$A$5:$A$104,0)),""))</f>
        <v/>
      </c>
      <c r="K17" s="11" t="n"/>
      <c r="L17" s="11" t="n"/>
      <c r="M17" s="20">
        <f>IF(OR(F17="",A17=""),"",IF(COUNTIFS(Abwesenheiten!$A$5:$A$104,F17,Abwesenheiten!$B$5:$B$104,"&lt;="&amp;A17,Abwesenheiten!$C$5:$C$104,"&gt;="&amp;A17)&gt;0,"⚠ abwesend",IF(AND(C17&lt;&gt;"",D17&lt;&gt;"",COUNTIFS($F$5:$F$204,F17,$A$5:$A$204,A17,$C$5:$C$204,"&lt;"&amp;D17,$D$5:$D$204,"&gt;"&amp;C17)&gt;1),"⚠ Überschneidung","✓")))</f>
        <v/>
      </c>
    </row>
    <row r="18">
      <c r="A18" s="13" t="n"/>
      <c r="B18" s="20">
        <f>IF(A18="","",CHOOSE(WEEKDAY(A18,2),"Mo","Di","Mi","Do","Fr","Sa","So"))</f>
        <v/>
      </c>
      <c r="C18" s="21" t="n"/>
      <c r="D18" s="21" t="n"/>
      <c r="E18" s="22">
        <f>IF(OR(C18="",D18=""),"",ROUND(MOD(D18-C18,1)*24,2))</f>
        <v/>
      </c>
      <c r="F18" s="11" t="n"/>
      <c r="G18" s="11" t="n"/>
      <c r="H18" s="23">
        <f>IF(G18="","",IFERROR(INDEX('Objekte &amp; Kunden'!$B$5:$B$104,MATCH(G18,'Objekte &amp; Kunden'!$A$5:$A$104,0)),""))</f>
        <v/>
      </c>
      <c r="I18" s="23">
        <f>IF(G18="","",IFERROR(INDEX('Objekte &amp; Kunden'!$C$5:$C$104,MATCH(G18,'Objekte &amp; Kunden'!$A$5:$A$104,0)),""))</f>
        <v/>
      </c>
      <c r="J18" s="24">
        <f>IF(G18="","",IFERROR(INDEX('Objekte &amp; Kunden'!$D$5:$D$104,MATCH(G18,'Objekte &amp; Kunden'!$A$5:$A$104,0)),""))</f>
        <v/>
      </c>
      <c r="K18" s="11" t="n"/>
      <c r="L18" s="11" t="n"/>
      <c r="M18" s="20">
        <f>IF(OR(F18="",A18=""),"",IF(COUNTIFS(Abwesenheiten!$A$5:$A$104,F18,Abwesenheiten!$B$5:$B$104,"&lt;="&amp;A18,Abwesenheiten!$C$5:$C$104,"&gt;="&amp;A18)&gt;0,"⚠ abwesend",IF(AND(C18&lt;&gt;"",D18&lt;&gt;"",COUNTIFS($F$5:$F$204,F18,$A$5:$A$204,A18,$C$5:$C$204,"&lt;"&amp;D18,$D$5:$D$204,"&gt;"&amp;C18)&gt;1),"⚠ Überschneidung","✓")))</f>
        <v/>
      </c>
    </row>
    <row r="19">
      <c r="A19" s="13" t="n"/>
      <c r="B19" s="20">
        <f>IF(A19="","",CHOOSE(WEEKDAY(A19,2),"Mo","Di","Mi","Do","Fr","Sa","So"))</f>
        <v/>
      </c>
      <c r="C19" s="21" t="n"/>
      <c r="D19" s="21" t="n"/>
      <c r="E19" s="22">
        <f>IF(OR(C19="",D19=""),"",ROUND(MOD(D19-C19,1)*24,2))</f>
        <v/>
      </c>
      <c r="F19" s="11" t="n"/>
      <c r="G19" s="11" t="n"/>
      <c r="H19" s="23">
        <f>IF(G19="","",IFERROR(INDEX('Objekte &amp; Kunden'!$B$5:$B$104,MATCH(G19,'Objekte &amp; Kunden'!$A$5:$A$104,0)),""))</f>
        <v/>
      </c>
      <c r="I19" s="23">
        <f>IF(G19="","",IFERROR(INDEX('Objekte &amp; Kunden'!$C$5:$C$104,MATCH(G19,'Objekte &amp; Kunden'!$A$5:$A$104,0)),""))</f>
        <v/>
      </c>
      <c r="J19" s="24">
        <f>IF(G19="","",IFERROR(INDEX('Objekte &amp; Kunden'!$D$5:$D$104,MATCH(G19,'Objekte &amp; Kunden'!$A$5:$A$104,0)),""))</f>
        <v/>
      </c>
      <c r="K19" s="11" t="n"/>
      <c r="L19" s="11" t="n"/>
      <c r="M19" s="20">
        <f>IF(OR(F19="",A19=""),"",IF(COUNTIFS(Abwesenheiten!$A$5:$A$104,F19,Abwesenheiten!$B$5:$B$104,"&lt;="&amp;A19,Abwesenheiten!$C$5:$C$104,"&gt;="&amp;A19)&gt;0,"⚠ abwesend",IF(AND(C19&lt;&gt;"",D19&lt;&gt;"",COUNTIFS($F$5:$F$204,F19,$A$5:$A$204,A19,$C$5:$C$204,"&lt;"&amp;D19,$D$5:$D$204,"&gt;"&amp;C19)&gt;1),"⚠ Überschneidung","✓")))</f>
        <v/>
      </c>
    </row>
    <row r="20">
      <c r="A20" s="13" t="n"/>
      <c r="B20" s="20">
        <f>IF(A20="","",CHOOSE(WEEKDAY(A20,2),"Mo","Di","Mi","Do","Fr","Sa","So"))</f>
        <v/>
      </c>
      <c r="C20" s="21" t="n"/>
      <c r="D20" s="21" t="n"/>
      <c r="E20" s="22">
        <f>IF(OR(C20="",D20=""),"",ROUND(MOD(D20-C20,1)*24,2))</f>
        <v/>
      </c>
      <c r="F20" s="11" t="n"/>
      <c r="G20" s="11" t="n"/>
      <c r="H20" s="23">
        <f>IF(G20="","",IFERROR(INDEX('Objekte &amp; Kunden'!$B$5:$B$104,MATCH(G20,'Objekte &amp; Kunden'!$A$5:$A$104,0)),""))</f>
        <v/>
      </c>
      <c r="I20" s="23">
        <f>IF(G20="","",IFERROR(INDEX('Objekte &amp; Kunden'!$C$5:$C$104,MATCH(G20,'Objekte &amp; Kunden'!$A$5:$A$104,0)),""))</f>
        <v/>
      </c>
      <c r="J20" s="24">
        <f>IF(G20="","",IFERROR(INDEX('Objekte &amp; Kunden'!$D$5:$D$104,MATCH(G20,'Objekte &amp; Kunden'!$A$5:$A$104,0)),""))</f>
        <v/>
      </c>
      <c r="K20" s="11" t="n"/>
      <c r="L20" s="11" t="n"/>
      <c r="M20" s="20">
        <f>IF(OR(F20="",A20=""),"",IF(COUNTIFS(Abwesenheiten!$A$5:$A$104,F20,Abwesenheiten!$B$5:$B$104,"&lt;="&amp;A20,Abwesenheiten!$C$5:$C$104,"&gt;="&amp;A20)&gt;0,"⚠ abwesend",IF(AND(C20&lt;&gt;"",D20&lt;&gt;"",COUNTIFS($F$5:$F$204,F20,$A$5:$A$204,A20,$C$5:$C$204,"&lt;"&amp;D20,$D$5:$D$204,"&gt;"&amp;C20)&gt;1),"⚠ Überschneidung","✓")))</f>
        <v/>
      </c>
    </row>
    <row r="21">
      <c r="A21" s="13" t="n"/>
      <c r="B21" s="20">
        <f>IF(A21="","",CHOOSE(WEEKDAY(A21,2),"Mo","Di","Mi","Do","Fr","Sa","So"))</f>
        <v/>
      </c>
      <c r="C21" s="21" t="n"/>
      <c r="D21" s="21" t="n"/>
      <c r="E21" s="22">
        <f>IF(OR(C21="",D21=""),"",ROUND(MOD(D21-C21,1)*24,2))</f>
        <v/>
      </c>
      <c r="F21" s="11" t="n"/>
      <c r="G21" s="11" t="n"/>
      <c r="H21" s="23">
        <f>IF(G21="","",IFERROR(INDEX('Objekte &amp; Kunden'!$B$5:$B$104,MATCH(G21,'Objekte &amp; Kunden'!$A$5:$A$104,0)),""))</f>
        <v/>
      </c>
      <c r="I21" s="23">
        <f>IF(G21="","",IFERROR(INDEX('Objekte &amp; Kunden'!$C$5:$C$104,MATCH(G21,'Objekte &amp; Kunden'!$A$5:$A$104,0)),""))</f>
        <v/>
      </c>
      <c r="J21" s="24">
        <f>IF(G21="","",IFERROR(INDEX('Objekte &amp; Kunden'!$D$5:$D$104,MATCH(G21,'Objekte &amp; Kunden'!$A$5:$A$104,0)),""))</f>
        <v/>
      </c>
      <c r="K21" s="11" t="n"/>
      <c r="L21" s="11" t="n"/>
      <c r="M21" s="20">
        <f>IF(OR(F21="",A21=""),"",IF(COUNTIFS(Abwesenheiten!$A$5:$A$104,F21,Abwesenheiten!$B$5:$B$104,"&lt;="&amp;A21,Abwesenheiten!$C$5:$C$104,"&gt;="&amp;A21)&gt;0,"⚠ abwesend",IF(AND(C21&lt;&gt;"",D21&lt;&gt;"",COUNTIFS($F$5:$F$204,F21,$A$5:$A$204,A21,$C$5:$C$204,"&lt;"&amp;D21,$D$5:$D$204,"&gt;"&amp;C21)&gt;1),"⚠ Überschneidung","✓")))</f>
        <v/>
      </c>
    </row>
    <row r="22">
      <c r="A22" s="13" t="n"/>
      <c r="B22" s="20">
        <f>IF(A22="","",CHOOSE(WEEKDAY(A22,2),"Mo","Di","Mi","Do","Fr","Sa","So"))</f>
        <v/>
      </c>
      <c r="C22" s="21" t="n"/>
      <c r="D22" s="21" t="n"/>
      <c r="E22" s="22">
        <f>IF(OR(C22="",D22=""),"",ROUND(MOD(D22-C22,1)*24,2))</f>
        <v/>
      </c>
      <c r="F22" s="11" t="n"/>
      <c r="G22" s="11" t="n"/>
      <c r="H22" s="23">
        <f>IF(G22="","",IFERROR(INDEX('Objekte &amp; Kunden'!$B$5:$B$104,MATCH(G22,'Objekte &amp; Kunden'!$A$5:$A$104,0)),""))</f>
        <v/>
      </c>
      <c r="I22" s="23">
        <f>IF(G22="","",IFERROR(INDEX('Objekte &amp; Kunden'!$C$5:$C$104,MATCH(G22,'Objekte &amp; Kunden'!$A$5:$A$104,0)),""))</f>
        <v/>
      </c>
      <c r="J22" s="24">
        <f>IF(G22="","",IFERROR(INDEX('Objekte &amp; Kunden'!$D$5:$D$104,MATCH(G22,'Objekte &amp; Kunden'!$A$5:$A$104,0)),""))</f>
        <v/>
      </c>
      <c r="K22" s="11" t="n"/>
      <c r="L22" s="11" t="n"/>
      <c r="M22" s="20">
        <f>IF(OR(F22="",A22=""),"",IF(COUNTIFS(Abwesenheiten!$A$5:$A$104,F22,Abwesenheiten!$B$5:$B$104,"&lt;="&amp;A22,Abwesenheiten!$C$5:$C$104,"&gt;="&amp;A22)&gt;0,"⚠ abwesend",IF(AND(C22&lt;&gt;"",D22&lt;&gt;"",COUNTIFS($F$5:$F$204,F22,$A$5:$A$204,A22,$C$5:$C$204,"&lt;"&amp;D22,$D$5:$D$204,"&gt;"&amp;C22)&gt;1),"⚠ Überschneidung","✓")))</f>
        <v/>
      </c>
    </row>
    <row r="23">
      <c r="A23" s="13" t="n"/>
      <c r="B23" s="20">
        <f>IF(A23="","",CHOOSE(WEEKDAY(A23,2),"Mo","Di","Mi","Do","Fr","Sa","So"))</f>
        <v/>
      </c>
      <c r="C23" s="21" t="n"/>
      <c r="D23" s="21" t="n"/>
      <c r="E23" s="22">
        <f>IF(OR(C23="",D23=""),"",ROUND(MOD(D23-C23,1)*24,2))</f>
        <v/>
      </c>
      <c r="F23" s="11" t="n"/>
      <c r="G23" s="11" t="n"/>
      <c r="H23" s="23">
        <f>IF(G23="","",IFERROR(INDEX('Objekte &amp; Kunden'!$B$5:$B$104,MATCH(G23,'Objekte &amp; Kunden'!$A$5:$A$104,0)),""))</f>
        <v/>
      </c>
      <c r="I23" s="23">
        <f>IF(G23="","",IFERROR(INDEX('Objekte &amp; Kunden'!$C$5:$C$104,MATCH(G23,'Objekte &amp; Kunden'!$A$5:$A$104,0)),""))</f>
        <v/>
      </c>
      <c r="J23" s="24">
        <f>IF(G23="","",IFERROR(INDEX('Objekte &amp; Kunden'!$D$5:$D$104,MATCH(G23,'Objekte &amp; Kunden'!$A$5:$A$104,0)),""))</f>
        <v/>
      </c>
      <c r="K23" s="11" t="n"/>
      <c r="L23" s="11" t="n"/>
      <c r="M23" s="20">
        <f>IF(OR(F23="",A23=""),"",IF(COUNTIFS(Abwesenheiten!$A$5:$A$104,F23,Abwesenheiten!$B$5:$B$104,"&lt;="&amp;A23,Abwesenheiten!$C$5:$C$104,"&gt;="&amp;A23)&gt;0,"⚠ abwesend",IF(AND(C23&lt;&gt;"",D23&lt;&gt;"",COUNTIFS($F$5:$F$204,F23,$A$5:$A$204,A23,$C$5:$C$204,"&lt;"&amp;D23,$D$5:$D$204,"&gt;"&amp;C23)&gt;1),"⚠ Überschneidung","✓")))</f>
        <v/>
      </c>
    </row>
    <row r="24">
      <c r="A24" s="13" t="n"/>
      <c r="B24" s="20">
        <f>IF(A24="","",CHOOSE(WEEKDAY(A24,2),"Mo","Di","Mi","Do","Fr","Sa","So"))</f>
        <v/>
      </c>
      <c r="C24" s="21" t="n"/>
      <c r="D24" s="21" t="n"/>
      <c r="E24" s="22">
        <f>IF(OR(C24="",D24=""),"",ROUND(MOD(D24-C24,1)*24,2))</f>
        <v/>
      </c>
      <c r="F24" s="11" t="n"/>
      <c r="G24" s="11" t="n"/>
      <c r="H24" s="23">
        <f>IF(G24="","",IFERROR(INDEX('Objekte &amp; Kunden'!$B$5:$B$104,MATCH(G24,'Objekte &amp; Kunden'!$A$5:$A$104,0)),""))</f>
        <v/>
      </c>
      <c r="I24" s="23">
        <f>IF(G24="","",IFERROR(INDEX('Objekte &amp; Kunden'!$C$5:$C$104,MATCH(G24,'Objekte &amp; Kunden'!$A$5:$A$104,0)),""))</f>
        <v/>
      </c>
      <c r="J24" s="24">
        <f>IF(G24="","",IFERROR(INDEX('Objekte &amp; Kunden'!$D$5:$D$104,MATCH(G24,'Objekte &amp; Kunden'!$A$5:$A$104,0)),""))</f>
        <v/>
      </c>
      <c r="K24" s="11" t="n"/>
      <c r="L24" s="11" t="n"/>
      <c r="M24" s="20">
        <f>IF(OR(F24="",A24=""),"",IF(COUNTIFS(Abwesenheiten!$A$5:$A$104,F24,Abwesenheiten!$B$5:$B$104,"&lt;="&amp;A24,Abwesenheiten!$C$5:$C$104,"&gt;="&amp;A24)&gt;0,"⚠ abwesend",IF(AND(C24&lt;&gt;"",D24&lt;&gt;"",COUNTIFS($F$5:$F$204,F24,$A$5:$A$204,A24,$C$5:$C$204,"&lt;"&amp;D24,$D$5:$D$204,"&gt;"&amp;C24)&gt;1),"⚠ Überschneidung","✓")))</f>
        <v/>
      </c>
    </row>
    <row r="25">
      <c r="A25" s="13" t="n"/>
      <c r="B25" s="20">
        <f>IF(A25="","",CHOOSE(WEEKDAY(A25,2),"Mo","Di","Mi","Do","Fr","Sa","So"))</f>
        <v/>
      </c>
      <c r="C25" s="21" t="n"/>
      <c r="D25" s="21" t="n"/>
      <c r="E25" s="22">
        <f>IF(OR(C25="",D25=""),"",ROUND(MOD(D25-C25,1)*24,2))</f>
        <v/>
      </c>
      <c r="F25" s="11" t="n"/>
      <c r="G25" s="11" t="n"/>
      <c r="H25" s="23">
        <f>IF(G25="","",IFERROR(INDEX('Objekte &amp; Kunden'!$B$5:$B$104,MATCH(G25,'Objekte &amp; Kunden'!$A$5:$A$104,0)),""))</f>
        <v/>
      </c>
      <c r="I25" s="23">
        <f>IF(G25="","",IFERROR(INDEX('Objekte &amp; Kunden'!$C$5:$C$104,MATCH(G25,'Objekte &amp; Kunden'!$A$5:$A$104,0)),""))</f>
        <v/>
      </c>
      <c r="J25" s="24">
        <f>IF(G25="","",IFERROR(INDEX('Objekte &amp; Kunden'!$D$5:$D$104,MATCH(G25,'Objekte &amp; Kunden'!$A$5:$A$104,0)),""))</f>
        <v/>
      </c>
      <c r="K25" s="11" t="n"/>
      <c r="L25" s="11" t="n"/>
      <c r="M25" s="20">
        <f>IF(OR(F25="",A25=""),"",IF(COUNTIFS(Abwesenheiten!$A$5:$A$104,F25,Abwesenheiten!$B$5:$B$104,"&lt;="&amp;A25,Abwesenheiten!$C$5:$C$104,"&gt;="&amp;A25)&gt;0,"⚠ abwesend",IF(AND(C25&lt;&gt;"",D25&lt;&gt;"",COUNTIFS($F$5:$F$204,F25,$A$5:$A$204,A25,$C$5:$C$204,"&lt;"&amp;D25,$D$5:$D$204,"&gt;"&amp;C25)&gt;1),"⚠ Überschneidung","✓")))</f>
        <v/>
      </c>
    </row>
    <row r="26">
      <c r="A26" s="13" t="n"/>
      <c r="B26" s="20">
        <f>IF(A26="","",CHOOSE(WEEKDAY(A26,2),"Mo","Di","Mi","Do","Fr","Sa","So"))</f>
        <v/>
      </c>
      <c r="C26" s="21" t="n"/>
      <c r="D26" s="21" t="n"/>
      <c r="E26" s="22">
        <f>IF(OR(C26="",D26=""),"",ROUND(MOD(D26-C26,1)*24,2))</f>
        <v/>
      </c>
      <c r="F26" s="11" t="n"/>
      <c r="G26" s="11" t="n"/>
      <c r="H26" s="23">
        <f>IF(G26="","",IFERROR(INDEX('Objekte &amp; Kunden'!$B$5:$B$104,MATCH(G26,'Objekte &amp; Kunden'!$A$5:$A$104,0)),""))</f>
        <v/>
      </c>
      <c r="I26" s="23">
        <f>IF(G26="","",IFERROR(INDEX('Objekte &amp; Kunden'!$C$5:$C$104,MATCH(G26,'Objekte &amp; Kunden'!$A$5:$A$104,0)),""))</f>
        <v/>
      </c>
      <c r="J26" s="24">
        <f>IF(G26="","",IFERROR(INDEX('Objekte &amp; Kunden'!$D$5:$D$104,MATCH(G26,'Objekte &amp; Kunden'!$A$5:$A$104,0)),""))</f>
        <v/>
      </c>
      <c r="K26" s="11" t="n"/>
      <c r="L26" s="11" t="n"/>
      <c r="M26" s="20">
        <f>IF(OR(F26="",A26=""),"",IF(COUNTIFS(Abwesenheiten!$A$5:$A$104,F26,Abwesenheiten!$B$5:$B$104,"&lt;="&amp;A26,Abwesenheiten!$C$5:$C$104,"&gt;="&amp;A26)&gt;0,"⚠ abwesend",IF(AND(C26&lt;&gt;"",D26&lt;&gt;"",COUNTIFS($F$5:$F$204,F26,$A$5:$A$204,A26,$C$5:$C$204,"&lt;"&amp;D26,$D$5:$D$204,"&gt;"&amp;C26)&gt;1),"⚠ Überschneidung","✓")))</f>
        <v/>
      </c>
    </row>
    <row r="27">
      <c r="A27" s="13" t="n"/>
      <c r="B27" s="20">
        <f>IF(A27="","",CHOOSE(WEEKDAY(A27,2),"Mo","Di","Mi","Do","Fr","Sa","So"))</f>
        <v/>
      </c>
      <c r="C27" s="21" t="n"/>
      <c r="D27" s="21" t="n"/>
      <c r="E27" s="22">
        <f>IF(OR(C27="",D27=""),"",ROUND(MOD(D27-C27,1)*24,2))</f>
        <v/>
      </c>
      <c r="F27" s="11" t="n"/>
      <c r="G27" s="11" t="n"/>
      <c r="H27" s="23">
        <f>IF(G27="","",IFERROR(INDEX('Objekte &amp; Kunden'!$B$5:$B$104,MATCH(G27,'Objekte &amp; Kunden'!$A$5:$A$104,0)),""))</f>
        <v/>
      </c>
      <c r="I27" s="23">
        <f>IF(G27="","",IFERROR(INDEX('Objekte &amp; Kunden'!$C$5:$C$104,MATCH(G27,'Objekte &amp; Kunden'!$A$5:$A$104,0)),""))</f>
        <v/>
      </c>
      <c r="J27" s="24">
        <f>IF(G27="","",IFERROR(INDEX('Objekte &amp; Kunden'!$D$5:$D$104,MATCH(G27,'Objekte &amp; Kunden'!$A$5:$A$104,0)),""))</f>
        <v/>
      </c>
      <c r="K27" s="11" t="n"/>
      <c r="L27" s="11" t="n"/>
      <c r="M27" s="20">
        <f>IF(OR(F27="",A27=""),"",IF(COUNTIFS(Abwesenheiten!$A$5:$A$104,F27,Abwesenheiten!$B$5:$B$104,"&lt;="&amp;A27,Abwesenheiten!$C$5:$C$104,"&gt;="&amp;A27)&gt;0,"⚠ abwesend",IF(AND(C27&lt;&gt;"",D27&lt;&gt;"",COUNTIFS($F$5:$F$204,F27,$A$5:$A$204,A27,$C$5:$C$204,"&lt;"&amp;D27,$D$5:$D$204,"&gt;"&amp;C27)&gt;1),"⚠ Überschneidung","✓")))</f>
        <v/>
      </c>
    </row>
    <row r="28">
      <c r="A28" s="13" t="n"/>
      <c r="B28" s="20">
        <f>IF(A28="","",CHOOSE(WEEKDAY(A28,2),"Mo","Di","Mi","Do","Fr","Sa","So"))</f>
        <v/>
      </c>
      <c r="C28" s="21" t="n"/>
      <c r="D28" s="21" t="n"/>
      <c r="E28" s="22">
        <f>IF(OR(C28="",D28=""),"",ROUND(MOD(D28-C28,1)*24,2))</f>
        <v/>
      </c>
      <c r="F28" s="11" t="n"/>
      <c r="G28" s="11" t="n"/>
      <c r="H28" s="23">
        <f>IF(G28="","",IFERROR(INDEX('Objekte &amp; Kunden'!$B$5:$B$104,MATCH(G28,'Objekte &amp; Kunden'!$A$5:$A$104,0)),""))</f>
        <v/>
      </c>
      <c r="I28" s="23">
        <f>IF(G28="","",IFERROR(INDEX('Objekte &amp; Kunden'!$C$5:$C$104,MATCH(G28,'Objekte &amp; Kunden'!$A$5:$A$104,0)),""))</f>
        <v/>
      </c>
      <c r="J28" s="24">
        <f>IF(G28="","",IFERROR(INDEX('Objekte &amp; Kunden'!$D$5:$D$104,MATCH(G28,'Objekte &amp; Kunden'!$A$5:$A$104,0)),""))</f>
        <v/>
      </c>
      <c r="K28" s="11" t="n"/>
      <c r="L28" s="11" t="n"/>
      <c r="M28" s="20">
        <f>IF(OR(F28="",A28=""),"",IF(COUNTIFS(Abwesenheiten!$A$5:$A$104,F28,Abwesenheiten!$B$5:$B$104,"&lt;="&amp;A28,Abwesenheiten!$C$5:$C$104,"&gt;="&amp;A28)&gt;0,"⚠ abwesend",IF(AND(C28&lt;&gt;"",D28&lt;&gt;"",COUNTIFS($F$5:$F$204,F28,$A$5:$A$204,A28,$C$5:$C$204,"&lt;"&amp;D28,$D$5:$D$204,"&gt;"&amp;C28)&gt;1),"⚠ Überschneidung","✓")))</f>
        <v/>
      </c>
    </row>
    <row r="29">
      <c r="A29" s="13" t="n"/>
      <c r="B29" s="20">
        <f>IF(A29="","",CHOOSE(WEEKDAY(A29,2),"Mo","Di","Mi","Do","Fr","Sa","So"))</f>
        <v/>
      </c>
      <c r="C29" s="21" t="n"/>
      <c r="D29" s="21" t="n"/>
      <c r="E29" s="22">
        <f>IF(OR(C29="",D29=""),"",ROUND(MOD(D29-C29,1)*24,2))</f>
        <v/>
      </c>
      <c r="F29" s="11" t="n"/>
      <c r="G29" s="11" t="n"/>
      <c r="H29" s="23">
        <f>IF(G29="","",IFERROR(INDEX('Objekte &amp; Kunden'!$B$5:$B$104,MATCH(G29,'Objekte &amp; Kunden'!$A$5:$A$104,0)),""))</f>
        <v/>
      </c>
      <c r="I29" s="23">
        <f>IF(G29="","",IFERROR(INDEX('Objekte &amp; Kunden'!$C$5:$C$104,MATCH(G29,'Objekte &amp; Kunden'!$A$5:$A$104,0)),""))</f>
        <v/>
      </c>
      <c r="J29" s="24">
        <f>IF(G29="","",IFERROR(INDEX('Objekte &amp; Kunden'!$D$5:$D$104,MATCH(G29,'Objekte &amp; Kunden'!$A$5:$A$104,0)),""))</f>
        <v/>
      </c>
      <c r="K29" s="11" t="n"/>
      <c r="L29" s="11" t="n"/>
      <c r="M29" s="20">
        <f>IF(OR(F29="",A29=""),"",IF(COUNTIFS(Abwesenheiten!$A$5:$A$104,F29,Abwesenheiten!$B$5:$B$104,"&lt;="&amp;A29,Abwesenheiten!$C$5:$C$104,"&gt;="&amp;A29)&gt;0,"⚠ abwesend",IF(AND(C29&lt;&gt;"",D29&lt;&gt;"",COUNTIFS($F$5:$F$204,F29,$A$5:$A$204,A29,$C$5:$C$204,"&lt;"&amp;D29,$D$5:$D$204,"&gt;"&amp;C29)&gt;1),"⚠ Überschneidung","✓")))</f>
        <v/>
      </c>
    </row>
    <row r="30">
      <c r="A30" s="13" t="n"/>
      <c r="B30" s="20">
        <f>IF(A30="","",CHOOSE(WEEKDAY(A30,2),"Mo","Di","Mi","Do","Fr","Sa","So"))</f>
        <v/>
      </c>
      <c r="C30" s="21" t="n"/>
      <c r="D30" s="21" t="n"/>
      <c r="E30" s="22">
        <f>IF(OR(C30="",D30=""),"",ROUND(MOD(D30-C30,1)*24,2))</f>
        <v/>
      </c>
      <c r="F30" s="11" t="n"/>
      <c r="G30" s="11" t="n"/>
      <c r="H30" s="23">
        <f>IF(G30="","",IFERROR(INDEX('Objekte &amp; Kunden'!$B$5:$B$104,MATCH(G30,'Objekte &amp; Kunden'!$A$5:$A$104,0)),""))</f>
        <v/>
      </c>
      <c r="I30" s="23">
        <f>IF(G30="","",IFERROR(INDEX('Objekte &amp; Kunden'!$C$5:$C$104,MATCH(G30,'Objekte &amp; Kunden'!$A$5:$A$104,0)),""))</f>
        <v/>
      </c>
      <c r="J30" s="24">
        <f>IF(G30="","",IFERROR(INDEX('Objekte &amp; Kunden'!$D$5:$D$104,MATCH(G30,'Objekte &amp; Kunden'!$A$5:$A$104,0)),""))</f>
        <v/>
      </c>
      <c r="K30" s="11" t="n"/>
      <c r="L30" s="11" t="n"/>
      <c r="M30" s="20">
        <f>IF(OR(F30="",A30=""),"",IF(COUNTIFS(Abwesenheiten!$A$5:$A$104,F30,Abwesenheiten!$B$5:$B$104,"&lt;="&amp;A30,Abwesenheiten!$C$5:$C$104,"&gt;="&amp;A30)&gt;0,"⚠ abwesend",IF(AND(C30&lt;&gt;"",D30&lt;&gt;"",COUNTIFS($F$5:$F$204,F30,$A$5:$A$204,A30,$C$5:$C$204,"&lt;"&amp;D30,$D$5:$D$204,"&gt;"&amp;C30)&gt;1),"⚠ Überschneidung","✓")))</f>
        <v/>
      </c>
    </row>
    <row r="31">
      <c r="A31" s="13" t="n"/>
      <c r="B31" s="20">
        <f>IF(A31="","",CHOOSE(WEEKDAY(A31,2),"Mo","Di","Mi","Do","Fr","Sa","So"))</f>
        <v/>
      </c>
      <c r="C31" s="21" t="n"/>
      <c r="D31" s="21" t="n"/>
      <c r="E31" s="22">
        <f>IF(OR(C31="",D31=""),"",ROUND(MOD(D31-C31,1)*24,2))</f>
        <v/>
      </c>
      <c r="F31" s="11" t="n"/>
      <c r="G31" s="11" t="n"/>
      <c r="H31" s="23">
        <f>IF(G31="","",IFERROR(INDEX('Objekte &amp; Kunden'!$B$5:$B$104,MATCH(G31,'Objekte &amp; Kunden'!$A$5:$A$104,0)),""))</f>
        <v/>
      </c>
      <c r="I31" s="23">
        <f>IF(G31="","",IFERROR(INDEX('Objekte &amp; Kunden'!$C$5:$C$104,MATCH(G31,'Objekte &amp; Kunden'!$A$5:$A$104,0)),""))</f>
        <v/>
      </c>
      <c r="J31" s="24">
        <f>IF(G31="","",IFERROR(INDEX('Objekte &amp; Kunden'!$D$5:$D$104,MATCH(G31,'Objekte &amp; Kunden'!$A$5:$A$104,0)),""))</f>
        <v/>
      </c>
      <c r="K31" s="11" t="n"/>
      <c r="L31" s="11" t="n"/>
      <c r="M31" s="20">
        <f>IF(OR(F31="",A31=""),"",IF(COUNTIFS(Abwesenheiten!$A$5:$A$104,F31,Abwesenheiten!$B$5:$B$104,"&lt;="&amp;A31,Abwesenheiten!$C$5:$C$104,"&gt;="&amp;A31)&gt;0,"⚠ abwesend",IF(AND(C31&lt;&gt;"",D31&lt;&gt;"",COUNTIFS($F$5:$F$204,F31,$A$5:$A$204,A31,$C$5:$C$204,"&lt;"&amp;D31,$D$5:$D$204,"&gt;"&amp;C31)&gt;1),"⚠ Überschneidung","✓")))</f>
        <v/>
      </c>
    </row>
    <row r="32">
      <c r="A32" s="13" t="n"/>
      <c r="B32" s="20">
        <f>IF(A32="","",CHOOSE(WEEKDAY(A32,2),"Mo","Di","Mi","Do","Fr","Sa","So"))</f>
        <v/>
      </c>
      <c r="C32" s="21" t="n"/>
      <c r="D32" s="21" t="n"/>
      <c r="E32" s="22">
        <f>IF(OR(C32="",D32=""),"",ROUND(MOD(D32-C32,1)*24,2))</f>
        <v/>
      </c>
      <c r="F32" s="11" t="n"/>
      <c r="G32" s="11" t="n"/>
      <c r="H32" s="23">
        <f>IF(G32="","",IFERROR(INDEX('Objekte &amp; Kunden'!$B$5:$B$104,MATCH(G32,'Objekte &amp; Kunden'!$A$5:$A$104,0)),""))</f>
        <v/>
      </c>
      <c r="I32" s="23">
        <f>IF(G32="","",IFERROR(INDEX('Objekte &amp; Kunden'!$C$5:$C$104,MATCH(G32,'Objekte &amp; Kunden'!$A$5:$A$104,0)),""))</f>
        <v/>
      </c>
      <c r="J32" s="24">
        <f>IF(G32="","",IFERROR(INDEX('Objekte &amp; Kunden'!$D$5:$D$104,MATCH(G32,'Objekte &amp; Kunden'!$A$5:$A$104,0)),""))</f>
        <v/>
      </c>
      <c r="K32" s="11" t="n"/>
      <c r="L32" s="11" t="n"/>
      <c r="M32" s="20">
        <f>IF(OR(F32="",A32=""),"",IF(COUNTIFS(Abwesenheiten!$A$5:$A$104,F32,Abwesenheiten!$B$5:$B$104,"&lt;="&amp;A32,Abwesenheiten!$C$5:$C$104,"&gt;="&amp;A32)&gt;0,"⚠ abwesend",IF(AND(C32&lt;&gt;"",D32&lt;&gt;"",COUNTIFS($F$5:$F$204,F32,$A$5:$A$204,A32,$C$5:$C$204,"&lt;"&amp;D32,$D$5:$D$204,"&gt;"&amp;C32)&gt;1),"⚠ Überschneidung","✓")))</f>
        <v/>
      </c>
    </row>
    <row r="33">
      <c r="A33" s="13" t="n"/>
      <c r="B33" s="20">
        <f>IF(A33="","",CHOOSE(WEEKDAY(A33,2),"Mo","Di","Mi","Do","Fr","Sa","So"))</f>
        <v/>
      </c>
      <c r="C33" s="21" t="n"/>
      <c r="D33" s="21" t="n"/>
      <c r="E33" s="22">
        <f>IF(OR(C33="",D33=""),"",ROUND(MOD(D33-C33,1)*24,2))</f>
        <v/>
      </c>
      <c r="F33" s="11" t="n"/>
      <c r="G33" s="11" t="n"/>
      <c r="H33" s="23">
        <f>IF(G33="","",IFERROR(INDEX('Objekte &amp; Kunden'!$B$5:$B$104,MATCH(G33,'Objekte &amp; Kunden'!$A$5:$A$104,0)),""))</f>
        <v/>
      </c>
      <c r="I33" s="23">
        <f>IF(G33="","",IFERROR(INDEX('Objekte &amp; Kunden'!$C$5:$C$104,MATCH(G33,'Objekte &amp; Kunden'!$A$5:$A$104,0)),""))</f>
        <v/>
      </c>
      <c r="J33" s="24">
        <f>IF(G33="","",IFERROR(INDEX('Objekte &amp; Kunden'!$D$5:$D$104,MATCH(G33,'Objekte &amp; Kunden'!$A$5:$A$104,0)),""))</f>
        <v/>
      </c>
      <c r="K33" s="11" t="n"/>
      <c r="L33" s="11" t="n"/>
      <c r="M33" s="20">
        <f>IF(OR(F33="",A33=""),"",IF(COUNTIFS(Abwesenheiten!$A$5:$A$104,F33,Abwesenheiten!$B$5:$B$104,"&lt;="&amp;A33,Abwesenheiten!$C$5:$C$104,"&gt;="&amp;A33)&gt;0,"⚠ abwesend",IF(AND(C33&lt;&gt;"",D33&lt;&gt;"",COUNTIFS($F$5:$F$204,F33,$A$5:$A$204,A33,$C$5:$C$204,"&lt;"&amp;D33,$D$5:$D$204,"&gt;"&amp;C33)&gt;1),"⚠ Überschneidung","✓")))</f>
        <v/>
      </c>
    </row>
    <row r="34">
      <c r="A34" s="13" t="n"/>
      <c r="B34" s="20">
        <f>IF(A34="","",CHOOSE(WEEKDAY(A34,2),"Mo","Di","Mi","Do","Fr","Sa","So"))</f>
        <v/>
      </c>
      <c r="C34" s="21" t="n"/>
      <c r="D34" s="21" t="n"/>
      <c r="E34" s="22">
        <f>IF(OR(C34="",D34=""),"",ROUND(MOD(D34-C34,1)*24,2))</f>
        <v/>
      </c>
      <c r="F34" s="11" t="n"/>
      <c r="G34" s="11" t="n"/>
      <c r="H34" s="23">
        <f>IF(G34="","",IFERROR(INDEX('Objekte &amp; Kunden'!$B$5:$B$104,MATCH(G34,'Objekte &amp; Kunden'!$A$5:$A$104,0)),""))</f>
        <v/>
      </c>
      <c r="I34" s="23">
        <f>IF(G34="","",IFERROR(INDEX('Objekte &amp; Kunden'!$C$5:$C$104,MATCH(G34,'Objekte &amp; Kunden'!$A$5:$A$104,0)),""))</f>
        <v/>
      </c>
      <c r="J34" s="24">
        <f>IF(G34="","",IFERROR(INDEX('Objekte &amp; Kunden'!$D$5:$D$104,MATCH(G34,'Objekte &amp; Kunden'!$A$5:$A$104,0)),""))</f>
        <v/>
      </c>
      <c r="K34" s="11" t="n"/>
      <c r="L34" s="11" t="n"/>
      <c r="M34" s="20">
        <f>IF(OR(F34="",A34=""),"",IF(COUNTIFS(Abwesenheiten!$A$5:$A$104,F34,Abwesenheiten!$B$5:$B$104,"&lt;="&amp;A34,Abwesenheiten!$C$5:$C$104,"&gt;="&amp;A34)&gt;0,"⚠ abwesend",IF(AND(C34&lt;&gt;"",D34&lt;&gt;"",COUNTIFS($F$5:$F$204,F34,$A$5:$A$204,A34,$C$5:$C$204,"&lt;"&amp;D34,$D$5:$D$204,"&gt;"&amp;C34)&gt;1),"⚠ Überschneidung","✓")))</f>
        <v/>
      </c>
    </row>
    <row r="35">
      <c r="A35" s="13" t="n"/>
      <c r="B35" s="20">
        <f>IF(A35="","",CHOOSE(WEEKDAY(A35,2),"Mo","Di","Mi","Do","Fr","Sa","So"))</f>
        <v/>
      </c>
      <c r="C35" s="21" t="n"/>
      <c r="D35" s="21" t="n"/>
      <c r="E35" s="22">
        <f>IF(OR(C35="",D35=""),"",ROUND(MOD(D35-C35,1)*24,2))</f>
        <v/>
      </c>
      <c r="F35" s="11" t="n"/>
      <c r="G35" s="11" t="n"/>
      <c r="H35" s="23">
        <f>IF(G35="","",IFERROR(INDEX('Objekte &amp; Kunden'!$B$5:$B$104,MATCH(G35,'Objekte &amp; Kunden'!$A$5:$A$104,0)),""))</f>
        <v/>
      </c>
      <c r="I35" s="23">
        <f>IF(G35="","",IFERROR(INDEX('Objekte &amp; Kunden'!$C$5:$C$104,MATCH(G35,'Objekte &amp; Kunden'!$A$5:$A$104,0)),""))</f>
        <v/>
      </c>
      <c r="J35" s="24">
        <f>IF(G35="","",IFERROR(INDEX('Objekte &amp; Kunden'!$D$5:$D$104,MATCH(G35,'Objekte &amp; Kunden'!$A$5:$A$104,0)),""))</f>
        <v/>
      </c>
      <c r="K35" s="11" t="n"/>
      <c r="L35" s="11" t="n"/>
      <c r="M35" s="20">
        <f>IF(OR(F35="",A35=""),"",IF(COUNTIFS(Abwesenheiten!$A$5:$A$104,F35,Abwesenheiten!$B$5:$B$104,"&lt;="&amp;A35,Abwesenheiten!$C$5:$C$104,"&gt;="&amp;A35)&gt;0,"⚠ abwesend",IF(AND(C35&lt;&gt;"",D35&lt;&gt;"",COUNTIFS($F$5:$F$204,F35,$A$5:$A$204,A35,$C$5:$C$204,"&lt;"&amp;D35,$D$5:$D$204,"&gt;"&amp;C35)&gt;1),"⚠ Überschneidung","✓")))</f>
        <v/>
      </c>
    </row>
    <row r="36">
      <c r="A36" s="13" t="n"/>
      <c r="B36" s="20">
        <f>IF(A36="","",CHOOSE(WEEKDAY(A36,2),"Mo","Di","Mi","Do","Fr","Sa","So"))</f>
        <v/>
      </c>
      <c r="C36" s="21" t="n"/>
      <c r="D36" s="21" t="n"/>
      <c r="E36" s="22">
        <f>IF(OR(C36="",D36=""),"",ROUND(MOD(D36-C36,1)*24,2))</f>
        <v/>
      </c>
      <c r="F36" s="11" t="n"/>
      <c r="G36" s="11" t="n"/>
      <c r="H36" s="23">
        <f>IF(G36="","",IFERROR(INDEX('Objekte &amp; Kunden'!$B$5:$B$104,MATCH(G36,'Objekte &amp; Kunden'!$A$5:$A$104,0)),""))</f>
        <v/>
      </c>
      <c r="I36" s="23">
        <f>IF(G36="","",IFERROR(INDEX('Objekte &amp; Kunden'!$C$5:$C$104,MATCH(G36,'Objekte &amp; Kunden'!$A$5:$A$104,0)),""))</f>
        <v/>
      </c>
      <c r="J36" s="24">
        <f>IF(G36="","",IFERROR(INDEX('Objekte &amp; Kunden'!$D$5:$D$104,MATCH(G36,'Objekte &amp; Kunden'!$A$5:$A$104,0)),""))</f>
        <v/>
      </c>
      <c r="K36" s="11" t="n"/>
      <c r="L36" s="11" t="n"/>
      <c r="M36" s="20">
        <f>IF(OR(F36="",A36=""),"",IF(COUNTIFS(Abwesenheiten!$A$5:$A$104,F36,Abwesenheiten!$B$5:$B$104,"&lt;="&amp;A36,Abwesenheiten!$C$5:$C$104,"&gt;="&amp;A36)&gt;0,"⚠ abwesend",IF(AND(C36&lt;&gt;"",D36&lt;&gt;"",COUNTIFS($F$5:$F$204,F36,$A$5:$A$204,A36,$C$5:$C$204,"&lt;"&amp;D36,$D$5:$D$204,"&gt;"&amp;C36)&gt;1),"⚠ Überschneidung","✓")))</f>
        <v/>
      </c>
    </row>
    <row r="37">
      <c r="A37" s="13" t="n"/>
      <c r="B37" s="20">
        <f>IF(A37="","",CHOOSE(WEEKDAY(A37,2),"Mo","Di","Mi","Do","Fr","Sa","So"))</f>
        <v/>
      </c>
      <c r="C37" s="21" t="n"/>
      <c r="D37" s="21" t="n"/>
      <c r="E37" s="22">
        <f>IF(OR(C37="",D37=""),"",ROUND(MOD(D37-C37,1)*24,2))</f>
        <v/>
      </c>
      <c r="F37" s="11" t="n"/>
      <c r="G37" s="11" t="n"/>
      <c r="H37" s="23">
        <f>IF(G37="","",IFERROR(INDEX('Objekte &amp; Kunden'!$B$5:$B$104,MATCH(G37,'Objekte &amp; Kunden'!$A$5:$A$104,0)),""))</f>
        <v/>
      </c>
      <c r="I37" s="23">
        <f>IF(G37="","",IFERROR(INDEX('Objekte &amp; Kunden'!$C$5:$C$104,MATCH(G37,'Objekte &amp; Kunden'!$A$5:$A$104,0)),""))</f>
        <v/>
      </c>
      <c r="J37" s="24">
        <f>IF(G37="","",IFERROR(INDEX('Objekte &amp; Kunden'!$D$5:$D$104,MATCH(G37,'Objekte &amp; Kunden'!$A$5:$A$104,0)),""))</f>
        <v/>
      </c>
      <c r="K37" s="11" t="n"/>
      <c r="L37" s="11" t="n"/>
      <c r="M37" s="20">
        <f>IF(OR(F37="",A37=""),"",IF(COUNTIFS(Abwesenheiten!$A$5:$A$104,F37,Abwesenheiten!$B$5:$B$104,"&lt;="&amp;A37,Abwesenheiten!$C$5:$C$104,"&gt;="&amp;A37)&gt;0,"⚠ abwesend",IF(AND(C37&lt;&gt;"",D37&lt;&gt;"",COUNTIFS($F$5:$F$204,F37,$A$5:$A$204,A37,$C$5:$C$204,"&lt;"&amp;D37,$D$5:$D$204,"&gt;"&amp;C37)&gt;1),"⚠ Überschneidung","✓")))</f>
        <v/>
      </c>
    </row>
    <row r="38">
      <c r="A38" s="13" t="n"/>
      <c r="B38" s="20">
        <f>IF(A38="","",CHOOSE(WEEKDAY(A38,2),"Mo","Di","Mi","Do","Fr","Sa","So"))</f>
        <v/>
      </c>
      <c r="C38" s="21" t="n"/>
      <c r="D38" s="21" t="n"/>
      <c r="E38" s="22">
        <f>IF(OR(C38="",D38=""),"",ROUND(MOD(D38-C38,1)*24,2))</f>
        <v/>
      </c>
      <c r="F38" s="11" t="n"/>
      <c r="G38" s="11" t="n"/>
      <c r="H38" s="23">
        <f>IF(G38="","",IFERROR(INDEX('Objekte &amp; Kunden'!$B$5:$B$104,MATCH(G38,'Objekte &amp; Kunden'!$A$5:$A$104,0)),""))</f>
        <v/>
      </c>
      <c r="I38" s="23">
        <f>IF(G38="","",IFERROR(INDEX('Objekte &amp; Kunden'!$C$5:$C$104,MATCH(G38,'Objekte &amp; Kunden'!$A$5:$A$104,0)),""))</f>
        <v/>
      </c>
      <c r="J38" s="24">
        <f>IF(G38="","",IFERROR(INDEX('Objekte &amp; Kunden'!$D$5:$D$104,MATCH(G38,'Objekte &amp; Kunden'!$A$5:$A$104,0)),""))</f>
        <v/>
      </c>
      <c r="K38" s="11" t="n"/>
      <c r="L38" s="11" t="n"/>
      <c r="M38" s="20">
        <f>IF(OR(F38="",A38=""),"",IF(COUNTIFS(Abwesenheiten!$A$5:$A$104,F38,Abwesenheiten!$B$5:$B$104,"&lt;="&amp;A38,Abwesenheiten!$C$5:$C$104,"&gt;="&amp;A38)&gt;0,"⚠ abwesend",IF(AND(C38&lt;&gt;"",D38&lt;&gt;"",COUNTIFS($F$5:$F$204,F38,$A$5:$A$204,A38,$C$5:$C$204,"&lt;"&amp;D38,$D$5:$D$204,"&gt;"&amp;C38)&gt;1),"⚠ Überschneidung","✓")))</f>
        <v/>
      </c>
    </row>
    <row r="39">
      <c r="A39" s="13" t="n"/>
      <c r="B39" s="20">
        <f>IF(A39="","",CHOOSE(WEEKDAY(A39,2),"Mo","Di","Mi","Do","Fr","Sa","So"))</f>
        <v/>
      </c>
      <c r="C39" s="21" t="n"/>
      <c r="D39" s="21" t="n"/>
      <c r="E39" s="22">
        <f>IF(OR(C39="",D39=""),"",ROUND(MOD(D39-C39,1)*24,2))</f>
        <v/>
      </c>
      <c r="F39" s="11" t="n"/>
      <c r="G39" s="11" t="n"/>
      <c r="H39" s="23">
        <f>IF(G39="","",IFERROR(INDEX('Objekte &amp; Kunden'!$B$5:$B$104,MATCH(G39,'Objekte &amp; Kunden'!$A$5:$A$104,0)),""))</f>
        <v/>
      </c>
      <c r="I39" s="23">
        <f>IF(G39="","",IFERROR(INDEX('Objekte &amp; Kunden'!$C$5:$C$104,MATCH(G39,'Objekte &amp; Kunden'!$A$5:$A$104,0)),""))</f>
        <v/>
      </c>
      <c r="J39" s="24">
        <f>IF(G39="","",IFERROR(INDEX('Objekte &amp; Kunden'!$D$5:$D$104,MATCH(G39,'Objekte &amp; Kunden'!$A$5:$A$104,0)),""))</f>
        <v/>
      </c>
      <c r="K39" s="11" t="n"/>
      <c r="L39" s="11" t="n"/>
      <c r="M39" s="20">
        <f>IF(OR(F39="",A39=""),"",IF(COUNTIFS(Abwesenheiten!$A$5:$A$104,F39,Abwesenheiten!$B$5:$B$104,"&lt;="&amp;A39,Abwesenheiten!$C$5:$C$104,"&gt;="&amp;A39)&gt;0,"⚠ abwesend",IF(AND(C39&lt;&gt;"",D39&lt;&gt;"",COUNTIFS($F$5:$F$204,F39,$A$5:$A$204,A39,$C$5:$C$204,"&lt;"&amp;D39,$D$5:$D$204,"&gt;"&amp;C39)&gt;1),"⚠ Überschneidung","✓")))</f>
        <v/>
      </c>
    </row>
    <row r="40">
      <c r="A40" s="13" t="n"/>
      <c r="B40" s="20">
        <f>IF(A40="","",CHOOSE(WEEKDAY(A40,2),"Mo","Di","Mi","Do","Fr","Sa","So"))</f>
        <v/>
      </c>
      <c r="C40" s="21" t="n"/>
      <c r="D40" s="21" t="n"/>
      <c r="E40" s="22">
        <f>IF(OR(C40="",D40=""),"",ROUND(MOD(D40-C40,1)*24,2))</f>
        <v/>
      </c>
      <c r="F40" s="11" t="n"/>
      <c r="G40" s="11" t="n"/>
      <c r="H40" s="23">
        <f>IF(G40="","",IFERROR(INDEX('Objekte &amp; Kunden'!$B$5:$B$104,MATCH(G40,'Objekte &amp; Kunden'!$A$5:$A$104,0)),""))</f>
        <v/>
      </c>
      <c r="I40" s="23">
        <f>IF(G40="","",IFERROR(INDEX('Objekte &amp; Kunden'!$C$5:$C$104,MATCH(G40,'Objekte &amp; Kunden'!$A$5:$A$104,0)),""))</f>
        <v/>
      </c>
      <c r="J40" s="24">
        <f>IF(G40="","",IFERROR(INDEX('Objekte &amp; Kunden'!$D$5:$D$104,MATCH(G40,'Objekte &amp; Kunden'!$A$5:$A$104,0)),""))</f>
        <v/>
      </c>
      <c r="K40" s="11" t="n"/>
      <c r="L40" s="11" t="n"/>
      <c r="M40" s="20">
        <f>IF(OR(F40="",A40=""),"",IF(COUNTIFS(Abwesenheiten!$A$5:$A$104,F40,Abwesenheiten!$B$5:$B$104,"&lt;="&amp;A40,Abwesenheiten!$C$5:$C$104,"&gt;="&amp;A40)&gt;0,"⚠ abwesend",IF(AND(C40&lt;&gt;"",D40&lt;&gt;"",COUNTIFS($F$5:$F$204,F40,$A$5:$A$204,A40,$C$5:$C$204,"&lt;"&amp;D40,$D$5:$D$204,"&gt;"&amp;C40)&gt;1),"⚠ Überschneidung","✓")))</f>
        <v/>
      </c>
    </row>
    <row r="41">
      <c r="A41" s="13" t="n"/>
      <c r="B41" s="20">
        <f>IF(A41="","",CHOOSE(WEEKDAY(A41,2),"Mo","Di","Mi","Do","Fr","Sa","So"))</f>
        <v/>
      </c>
      <c r="C41" s="21" t="n"/>
      <c r="D41" s="21" t="n"/>
      <c r="E41" s="22">
        <f>IF(OR(C41="",D41=""),"",ROUND(MOD(D41-C41,1)*24,2))</f>
        <v/>
      </c>
      <c r="F41" s="11" t="n"/>
      <c r="G41" s="11" t="n"/>
      <c r="H41" s="23">
        <f>IF(G41="","",IFERROR(INDEX('Objekte &amp; Kunden'!$B$5:$B$104,MATCH(G41,'Objekte &amp; Kunden'!$A$5:$A$104,0)),""))</f>
        <v/>
      </c>
      <c r="I41" s="23">
        <f>IF(G41="","",IFERROR(INDEX('Objekte &amp; Kunden'!$C$5:$C$104,MATCH(G41,'Objekte &amp; Kunden'!$A$5:$A$104,0)),""))</f>
        <v/>
      </c>
      <c r="J41" s="24">
        <f>IF(G41="","",IFERROR(INDEX('Objekte &amp; Kunden'!$D$5:$D$104,MATCH(G41,'Objekte &amp; Kunden'!$A$5:$A$104,0)),""))</f>
        <v/>
      </c>
      <c r="K41" s="11" t="n"/>
      <c r="L41" s="11" t="n"/>
      <c r="M41" s="20">
        <f>IF(OR(F41="",A41=""),"",IF(COUNTIFS(Abwesenheiten!$A$5:$A$104,F41,Abwesenheiten!$B$5:$B$104,"&lt;="&amp;A41,Abwesenheiten!$C$5:$C$104,"&gt;="&amp;A41)&gt;0,"⚠ abwesend",IF(AND(C41&lt;&gt;"",D41&lt;&gt;"",COUNTIFS($F$5:$F$204,F41,$A$5:$A$204,A41,$C$5:$C$204,"&lt;"&amp;D41,$D$5:$D$204,"&gt;"&amp;C41)&gt;1),"⚠ Überschneidung","✓")))</f>
        <v/>
      </c>
    </row>
    <row r="42">
      <c r="A42" s="13" t="n"/>
      <c r="B42" s="20">
        <f>IF(A42="","",CHOOSE(WEEKDAY(A42,2),"Mo","Di","Mi","Do","Fr","Sa","So"))</f>
        <v/>
      </c>
      <c r="C42" s="21" t="n"/>
      <c r="D42" s="21" t="n"/>
      <c r="E42" s="22">
        <f>IF(OR(C42="",D42=""),"",ROUND(MOD(D42-C42,1)*24,2))</f>
        <v/>
      </c>
      <c r="F42" s="11" t="n"/>
      <c r="G42" s="11" t="n"/>
      <c r="H42" s="23">
        <f>IF(G42="","",IFERROR(INDEX('Objekte &amp; Kunden'!$B$5:$B$104,MATCH(G42,'Objekte &amp; Kunden'!$A$5:$A$104,0)),""))</f>
        <v/>
      </c>
      <c r="I42" s="23">
        <f>IF(G42="","",IFERROR(INDEX('Objekte &amp; Kunden'!$C$5:$C$104,MATCH(G42,'Objekte &amp; Kunden'!$A$5:$A$104,0)),""))</f>
        <v/>
      </c>
      <c r="J42" s="24">
        <f>IF(G42="","",IFERROR(INDEX('Objekte &amp; Kunden'!$D$5:$D$104,MATCH(G42,'Objekte &amp; Kunden'!$A$5:$A$104,0)),""))</f>
        <v/>
      </c>
      <c r="K42" s="11" t="n"/>
      <c r="L42" s="11" t="n"/>
      <c r="M42" s="20">
        <f>IF(OR(F42="",A42=""),"",IF(COUNTIFS(Abwesenheiten!$A$5:$A$104,F42,Abwesenheiten!$B$5:$B$104,"&lt;="&amp;A42,Abwesenheiten!$C$5:$C$104,"&gt;="&amp;A42)&gt;0,"⚠ abwesend",IF(AND(C42&lt;&gt;"",D42&lt;&gt;"",COUNTIFS($F$5:$F$204,F42,$A$5:$A$204,A42,$C$5:$C$204,"&lt;"&amp;D42,$D$5:$D$204,"&gt;"&amp;C42)&gt;1),"⚠ Überschneidung","✓")))</f>
        <v/>
      </c>
    </row>
    <row r="43">
      <c r="A43" s="13" t="n"/>
      <c r="B43" s="20">
        <f>IF(A43="","",CHOOSE(WEEKDAY(A43,2),"Mo","Di","Mi","Do","Fr","Sa","So"))</f>
        <v/>
      </c>
      <c r="C43" s="21" t="n"/>
      <c r="D43" s="21" t="n"/>
      <c r="E43" s="22">
        <f>IF(OR(C43="",D43=""),"",ROUND(MOD(D43-C43,1)*24,2))</f>
        <v/>
      </c>
      <c r="F43" s="11" t="n"/>
      <c r="G43" s="11" t="n"/>
      <c r="H43" s="23">
        <f>IF(G43="","",IFERROR(INDEX('Objekte &amp; Kunden'!$B$5:$B$104,MATCH(G43,'Objekte &amp; Kunden'!$A$5:$A$104,0)),""))</f>
        <v/>
      </c>
      <c r="I43" s="23">
        <f>IF(G43="","",IFERROR(INDEX('Objekte &amp; Kunden'!$C$5:$C$104,MATCH(G43,'Objekte &amp; Kunden'!$A$5:$A$104,0)),""))</f>
        <v/>
      </c>
      <c r="J43" s="24">
        <f>IF(G43="","",IFERROR(INDEX('Objekte &amp; Kunden'!$D$5:$D$104,MATCH(G43,'Objekte &amp; Kunden'!$A$5:$A$104,0)),""))</f>
        <v/>
      </c>
      <c r="K43" s="11" t="n"/>
      <c r="L43" s="11" t="n"/>
      <c r="M43" s="20">
        <f>IF(OR(F43="",A43=""),"",IF(COUNTIFS(Abwesenheiten!$A$5:$A$104,F43,Abwesenheiten!$B$5:$B$104,"&lt;="&amp;A43,Abwesenheiten!$C$5:$C$104,"&gt;="&amp;A43)&gt;0,"⚠ abwesend",IF(AND(C43&lt;&gt;"",D43&lt;&gt;"",COUNTIFS($F$5:$F$204,F43,$A$5:$A$204,A43,$C$5:$C$204,"&lt;"&amp;D43,$D$5:$D$204,"&gt;"&amp;C43)&gt;1),"⚠ Überschneidung","✓")))</f>
        <v/>
      </c>
    </row>
    <row r="44">
      <c r="A44" s="13" t="n"/>
      <c r="B44" s="20">
        <f>IF(A44="","",CHOOSE(WEEKDAY(A44,2),"Mo","Di","Mi","Do","Fr","Sa","So"))</f>
        <v/>
      </c>
      <c r="C44" s="21" t="n"/>
      <c r="D44" s="21" t="n"/>
      <c r="E44" s="22">
        <f>IF(OR(C44="",D44=""),"",ROUND(MOD(D44-C44,1)*24,2))</f>
        <v/>
      </c>
      <c r="F44" s="11" t="n"/>
      <c r="G44" s="11" t="n"/>
      <c r="H44" s="23">
        <f>IF(G44="","",IFERROR(INDEX('Objekte &amp; Kunden'!$B$5:$B$104,MATCH(G44,'Objekte &amp; Kunden'!$A$5:$A$104,0)),""))</f>
        <v/>
      </c>
      <c r="I44" s="23">
        <f>IF(G44="","",IFERROR(INDEX('Objekte &amp; Kunden'!$C$5:$C$104,MATCH(G44,'Objekte &amp; Kunden'!$A$5:$A$104,0)),""))</f>
        <v/>
      </c>
      <c r="J44" s="24">
        <f>IF(G44="","",IFERROR(INDEX('Objekte &amp; Kunden'!$D$5:$D$104,MATCH(G44,'Objekte &amp; Kunden'!$A$5:$A$104,0)),""))</f>
        <v/>
      </c>
      <c r="K44" s="11" t="n"/>
      <c r="L44" s="11" t="n"/>
      <c r="M44" s="20">
        <f>IF(OR(F44="",A44=""),"",IF(COUNTIFS(Abwesenheiten!$A$5:$A$104,F44,Abwesenheiten!$B$5:$B$104,"&lt;="&amp;A44,Abwesenheiten!$C$5:$C$104,"&gt;="&amp;A44)&gt;0,"⚠ abwesend",IF(AND(C44&lt;&gt;"",D44&lt;&gt;"",COUNTIFS($F$5:$F$204,F44,$A$5:$A$204,A44,$C$5:$C$204,"&lt;"&amp;D44,$D$5:$D$204,"&gt;"&amp;C44)&gt;1),"⚠ Überschneidung","✓")))</f>
        <v/>
      </c>
    </row>
    <row r="45">
      <c r="A45" s="13" t="n"/>
      <c r="B45" s="20">
        <f>IF(A45="","",CHOOSE(WEEKDAY(A45,2),"Mo","Di","Mi","Do","Fr","Sa","So"))</f>
        <v/>
      </c>
      <c r="C45" s="21" t="n"/>
      <c r="D45" s="21" t="n"/>
      <c r="E45" s="22">
        <f>IF(OR(C45="",D45=""),"",ROUND(MOD(D45-C45,1)*24,2))</f>
        <v/>
      </c>
      <c r="F45" s="11" t="n"/>
      <c r="G45" s="11" t="n"/>
      <c r="H45" s="23">
        <f>IF(G45="","",IFERROR(INDEX('Objekte &amp; Kunden'!$B$5:$B$104,MATCH(G45,'Objekte &amp; Kunden'!$A$5:$A$104,0)),""))</f>
        <v/>
      </c>
      <c r="I45" s="23">
        <f>IF(G45="","",IFERROR(INDEX('Objekte &amp; Kunden'!$C$5:$C$104,MATCH(G45,'Objekte &amp; Kunden'!$A$5:$A$104,0)),""))</f>
        <v/>
      </c>
      <c r="J45" s="24">
        <f>IF(G45="","",IFERROR(INDEX('Objekte &amp; Kunden'!$D$5:$D$104,MATCH(G45,'Objekte &amp; Kunden'!$A$5:$A$104,0)),""))</f>
        <v/>
      </c>
      <c r="K45" s="11" t="n"/>
      <c r="L45" s="11" t="n"/>
      <c r="M45" s="20">
        <f>IF(OR(F45="",A45=""),"",IF(COUNTIFS(Abwesenheiten!$A$5:$A$104,F45,Abwesenheiten!$B$5:$B$104,"&lt;="&amp;A45,Abwesenheiten!$C$5:$C$104,"&gt;="&amp;A45)&gt;0,"⚠ abwesend",IF(AND(C45&lt;&gt;"",D45&lt;&gt;"",COUNTIFS($F$5:$F$204,F45,$A$5:$A$204,A45,$C$5:$C$204,"&lt;"&amp;D45,$D$5:$D$204,"&gt;"&amp;C45)&gt;1),"⚠ Überschneidung","✓")))</f>
        <v/>
      </c>
    </row>
    <row r="46">
      <c r="A46" s="13" t="n"/>
      <c r="B46" s="20">
        <f>IF(A46="","",CHOOSE(WEEKDAY(A46,2),"Mo","Di","Mi","Do","Fr","Sa","So"))</f>
        <v/>
      </c>
      <c r="C46" s="21" t="n"/>
      <c r="D46" s="21" t="n"/>
      <c r="E46" s="22">
        <f>IF(OR(C46="",D46=""),"",ROUND(MOD(D46-C46,1)*24,2))</f>
        <v/>
      </c>
      <c r="F46" s="11" t="n"/>
      <c r="G46" s="11" t="n"/>
      <c r="H46" s="23">
        <f>IF(G46="","",IFERROR(INDEX('Objekte &amp; Kunden'!$B$5:$B$104,MATCH(G46,'Objekte &amp; Kunden'!$A$5:$A$104,0)),""))</f>
        <v/>
      </c>
      <c r="I46" s="23">
        <f>IF(G46="","",IFERROR(INDEX('Objekte &amp; Kunden'!$C$5:$C$104,MATCH(G46,'Objekte &amp; Kunden'!$A$5:$A$104,0)),""))</f>
        <v/>
      </c>
      <c r="J46" s="24">
        <f>IF(G46="","",IFERROR(INDEX('Objekte &amp; Kunden'!$D$5:$D$104,MATCH(G46,'Objekte &amp; Kunden'!$A$5:$A$104,0)),""))</f>
        <v/>
      </c>
      <c r="K46" s="11" t="n"/>
      <c r="L46" s="11" t="n"/>
      <c r="M46" s="20">
        <f>IF(OR(F46="",A46=""),"",IF(COUNTIFS(Abwesenheiten!$A$5:$A$104,F46,Abwesenheiten!$B$5:$B$104,"&lt;="&amp;A46,Abwesenheiten!$C$5:$C$104,"&gt;="&amp;A46)&gt;0,"⚠ abwesend",IF(AND(C46&lt;&gt;"",D46&lt;&gt;"",COUNTIFS($F$5:$F$204,F46,$A$5:$A$204,A46,$C$5:$C$204,"&lt;"&amp;D46,$D$5:$D$204,"&gt;"&amp;C46)&gt;1),"⚠ Überschneidung","✓")))</f>
        <v/>
      </c>
    </row>
    <row r="47">
      <c r="A47" s="13" t="n"/>
      <c r="B47" s="20">
        <f>IF(A47="","",CHOOSE(WEEKDAY(A47,2),"Mo","Di","Mi","Do","Fr","Sa","So"))</f>
        <v/>
      </c>
      <c r="C47" s="21" t="n"/>
      <c r="D47" s="21" t="n"/>
      <c r="E47" s="22">
        <f>IF(OR(C47="",D47=""),"",ROUND(MOD(D47-C47,1)*24,2))</f>
        <v/>
      </c>
      <c r="F47" s="11" t="n"/>
      <c r="G47" s="11" t="n"/>
      <c r="H47" s="23">
        <f>IF(G47="","",IFERROR(INDEX('Objekte &amp; Kunden'!$B$5:$B$104,MATCH(G47,'Objekte &amp; Kunden'!$A$5:$A$104,0)),""))</f>
        <v/>
      </c>
      <c r="I47" s="23">
        <f>IF(G47="","",IFERROR(INDEX('Objekte &amp; Kunden'!$C$5:$C$104,MATCH(G47,'Objekte &amp; Kunden'!$A$5:$A$104,0)),""))</f>
        <v/>
      </c>
      <c r="J47" s="24">
        <f>IF(G47="","",IFERROR(INDEX('Objekte &amp; Kunden'!$D$5:$D$104,MATCH(G47,'Objekte &amp; Kunden'!$A$5:$A$104,0)),""))</f>
        <v/>
      </c>
      <c r="K47" s="11" t="n"/>
      <c r="L47" s="11" t="n"/>
      <c r="M47" s="20">
        <f>IF(OR(F47="",A47=""),"",IF(COUNTIFS(Abwesenheiten!$A$5:$A$104,F47,Abwesenheiten!$B$5:$B$104,"&lt;="&amp;A47,Abwesenheiten!$C$5:$C$104,"&gt;="&amp;A47)&gt;0,"⚠ abwesend",IF(AND(C47&lt;&gt;"",D47&lt;&gt;"",COUNTIFS($F$5:$F$204,F47,$A$5:$A$204,A47,$C$5:$C$204,"&lt;"&amp;D47,$D$5:$D$204,"&gt;"&amp;C47)&gt;1),"⚠ Überschneidung","✓")))</f>
        <v/>
      </c>
    </row>
    <row r="48">
      <c r="A48" s="13" t="n"/>
      <c r="B48" s="20">
        <f>IF(A48="","",CHOOSE(WEEKDAY(A48,2),"Mo","Di","Mi","Do","Fr","Sa","So"))</f>
        <v/>
      </c>
      <c r="C48" s="21" t="n"/>
      <c r="D48" s="21" t="n"/>
      <c r="E48" s="22">
        <f>IF(OR(C48="",D48=""),"",ROUND(MOD(D48-C48,1)*24,2))</f>
        <v/>
      </c>
      <c r="F48" s="11" t="n"/>
      <c r="G48" s="11" t="n"/>
      <c r="H48" s="23">
        <f>IF(G48="","",IFERROR(INDEX('Objekte &amp; Kunden'!$B$5:$B$104,MATCH(G48,'Objekte &amp; Kunden'!$A$5:$A$104,0)),""))</f>
        <v/>
      </c>
      <c r="I48" s="23">
        <f>IF(G48="","",IFERROR(INDEX('Objekte &amp; Kunden'!$C$5:$C$104,MATCH(G48,'Objekte &amp; Kunden'!$A$5:$A$104,0)),""))</f>
        <v/>
      </c>
      <c r="J48" s="24">
        <f>IF(G48="","",IFERROR(INDEX('Objekte &amp; Kunden'!$D$5:$D$104,MATCH(G48,'Objekte &amp; Kunden'!$A$5:$A$104,0)),""))</f>
        <v/>
      </c>
      <c r="K48" s="11" t="n"/>
      <c r="L48" s="11" t="n"/>
      <c r="M48" s="20">
        <f>IF(OR(F48="",A48=""),"",IF(COUNTIFS(Abwesenheiten!$A$5:$A$104,F48,Abwesenheiten!$B$5:$B$104,"&lt;="&amp;A48,Abwesenheiten!$C$5:$C$104,"&gt;="&amp;A48)&gt;0,"⚠ abwesend",IF(AND(C48&lt;&gt;"",D48&lt;&gt;"",COUNTIFS($F$5:$F$204,F48,$A$5:$A$204,A48,$C$5:$C$204,"&lt;"&amp;D48,$D$5:$D$204,"&gt;"&amp;C48)&gt;1),"⚠ Überschneidung","✓")))</f>
        <v/>
      </c>
    </row>
    <row r="49">
      <c r="A49" s="13" t="n"/>
      <c r="B49" s="20">
        <f>IF(A49="","",CHOOSE(WEEKDAY(A49,2),"Mo","Di","Mi","Do","Fr","Sa","So"))</f>
        <v/>
      </c>
      <c r="C49" s="21" t="n"/>
      <c r="D49" s="21" t="n"/>
      <c r="E49" s="22">
        <f>IF(OR(C49="",D49=""),"",ROUND(MOD(D49-C49,1)*24,2))</f>
        <v/>
      </c>
      <c r="F49" s="11" t="n"/>
      <c r="G49" s="11" t="n"/>
      <c r="H49" s="23">
        <f>IF(G49="","",IFERROR(INDEX('Objekte &amp; Kunden'!$B$5:$B$104,MATCH(G49,'Objekte &amp; Kunden'!$A$5:$A$104,0)),""))</f>
        <v/>
      </c>
      <c r="I49" s="23">
        <f>IF(G49="","",IFERROR(INDEX('Objekte &amp; Kunden'!$C$5:$C$104,MATCH(G49,'Objekte &amp; Kunden'!$A$5:$A$104,0)),""))</f>
        <v/>
      </c>
      <c r="J49" s="24">
        <f>IF(G49="","",IFERROR(INDEX('Objekte &amp; Kunden'!$D$5:$D$104,MATCH(G49,'Objekte &amp; Kunden'!$A$5:$A$104,0)),""))</f>
        <v/>
      </c>
      <c r="K49" s="11" t="n"/>
      <c r="L49" s="11" t="n"/>
      <c r="M49" s="20">
        <f>IF(OR(F49="",A49=""),"",IF(COUNTIFS(Abwesenheiten!$A$5:$A$104,F49,Abwesenheiten!$B$5:$B$104,"&lt;="&amp;A49,Abwesenheiten!$C$5:$C$104,"&gt;="&amp;A49)&gt;0,"⚠ abwesend",IF(AND(C49&lt;&gt;"",D49&lt;&gt;"",COUNTIFS($F$5:$F$204,F49,$A$5:$A$204,A49,$C$5:$C$204,"&lt;"&amp;D49,$D$5:$D$204,"&gt;"&amp;C49)&gt;1),"⚠ Überschneidung","✓")))</f>
        <v/>
      </c>
    </row>
    <row r="50">
      <c r="A50" s="13" t="n"/>
      <c r="B50" s="20">
        <f>IF(A50="","",CHOOSE(WEEKDAY(A50,2),"Mo","Di","Mi","Do","Fr","Sa","So"))</f>
        <v/>
      </c>
      <c r="C50" s="21" t="n"/>
      <c r="D50" s="21" t="n"/>
      <c r="E50" s="22">
        <f>IF(OR(C50="",D50=""),"",ROUND(MOD(D50-C50,1)*24,2))</f>
        <v/>
      </c>
      <c r="F50" s="11" t="n"/>
      <c r="G50" s="11" t="n"/>
      <c r="H50" s="23">
        <f>IF(G50="","",IFERROR(INDEX('Objekte &amp; Kunden'!$B$5:$B$104,MATCH(G50,'Objekte &amp; Kunden'!$A$5:$A$104,0)),""))</f>
        <v/>
      </c>
      <c r="I50" s="23">
        <f>IF(G50="","",IFERROR(INDEX('Objekte &amp; Kunden'!$C$5:$C$104,MATCH(G50,'Objekte &amp; Kunden'!$A$5:$A$104,0)),""))</f>
        <v/>
      </c>
      <c r="J50" s="24">
        <f>IF(G50="","",IFERROR(INDEX('Objekte &amp; Kunden'!$D$5:$D$104,MATCH(G50,'Objekte &amp; Kunden'!$A$5:$A$104,0)),""))</f>
        <v/>
      </c>
      <c r="K50" s="11" t="n"/>
      <c r="L50" s="11" t="n"/>
      <c r="M50" s="20">
        <f>IF(OR(F50="",A50=""),"",IF(COUNTIFS(Abwesenheiten!$A$5:$A$104,F50,Abwesenheiten!$B$5:$B$104,"&lt;="&amp;A50,Abwesenheiten!$C$5:$C$104,"&gt;="&amp;A50)&gt;0,"⚠ abwesend",IF(AND(C50&lt;&gt;"",D50&lt;&gt;"",COUNTIFS($F$5:$F$204,F50,$A$5:$A$204,A50,$C$5:$C$204,"&lt;"&amp;D50,$D$5:$D$204,"&gt;"&amp;C50)&gt;1),"⚠ Überschneidung","✓")))</f>
        <v/>
      </c>
    </row>
    <row r="51">
      <c r="A51" s="13" t="n"/>
      <c r="B51" s="20">
        <f>IF(A51="","",CHOOSE(WEEKDAY(A51,2),"Mo","Di","Mi","Do","Fr","Sa","So"))</f>
        <v/>
      </c>
      <c r="C51" s="21" t="n"/>
      <c r="D51" s="21" t="n"/>
      <c r="E51" s="22">
        <f>IF(OR(C51="",D51=""),"",ROUND(MOD(D51-C51,1)*24,2))</f>
        <v/>
      </c>
      <c r="F51" s="11" t="n"/>
      <c r="G51" s="11" t="n"/>
      <c r="H51" s="23">
        <f>IF(G51="","",IFERROR(INDEX('Objekte &amp; Kunden'!$B$5:$B$104,MATCH(G51,'Objekte &amp; Kunden'!$A$5:$A$104,0)),""))</f>
        <v/>
      </c>
      <c r="I51" s="23">
        <f>IF(G51="","",IFERROR(INDEX('Objekte &amp; Kunden'!$C$5:$C$104,MATCH(G51,'Objekte &amp; Kunden'!$A$5:$A$104,0)),""))</f>
        <v/>
      </c>
      <c r="J51" s="24">
        <f>IF(G51="","",IFERROR(INDEX('Objekte &amp; Kunden'!$D$5:$D$104,MATCH(G51,'Objekte &amp; Kunden'!$A$5:$A$104,0)),""))</f>
        <v/>
      </c>
      <c r="K51" s="11" t="n"/>
      <c r="L51" s="11" t="n"/>
      <c r="M51" s="20">
        <f>IF(OR(F51="",A51=""),"",IF(COUNTIFS(Abwesenheiten!$A$5:$A$104,F51,Abwesenheiten!$B$5:$B$104,"&lt;="&amp;A51,Abwesenheiten!$C$5:$C$104,"&gt;="&amp;A51)&gt;0,"⚠ abwesend",IF(AND(C51&lt;&gt;"",D51&lt;&gt;"",COUNTIFS($F$5:$F$204,F51,$A$5:$A$204,A51,$C$5:$C$204,"&lt;"&amp;D51,$D$5:$D$204,"&gt;"&amp;C51)&gt;1),"⚠ Überschneidung","✓")))</f>
        <v/>
      </c>
    </row>
    <row r="52">
      <c r="A52" s="13" t="n"/>
      <c r="B52" s="20">
        <f>IF(A52="","",CHOOSE(WEEKDAY(A52,2),"Mo","Di","Mi","Do","Fr","Sa","So"))</f>
        <v/>
      </c>
      <c r="C52" s="21" t="n"/>
      <c r="D52" s="21" t="n"/>
      <c r="E52" s="22">
        <f>IF(OR(C52="",D52=""),"",ROUND(MOD(D52-C52,1)*24,2))</f>
        <v/>
      </c>
      <c r="F52" s="11" t="n"/>
      <c r="G52" s="11" t="n"/>
      <c r="H52" s="23">
        <f>IF(G52="","",IFERROR(INDEX('Objekte &amp; Kunden'!$B$5:$B$104,MATCH(G52,'Objekte &amp; Kunden'!$A$5:$A$104,0)),""))</f>
        <v/>
      </c>
      <c r="I52" s="23">
        <f>IF(G52="","",IFERROR(INDEX('Objekte &amp; Kunden'!$C$5:$C$104,MATCH(G52,'Objekte &amp; Kunden'!$A$5:$A$104,0)),""))</f>
        <v/>
      </c>
      <c r="J52" s="24">
        <f>IF(G52="","",IFERROR(INDEX('Objekte &amp; Kunden'!$D$5:$D$104,MATCH(G52,'Objekte &amp; Kunden'!$A$5:$A$104,0)),""))</f>
        <v/>
      </c>
      <c r="K52" s="11" t="n"/>
      <c r="L52" s="11" t="n"/>
      <c r="M52" s="20">
        <f>IF(OR(F52="",A52=""),"",IF(COUNTIFS(Abwesenheiten!$A$5:$A$104,F52,Abwesenheiten!$B$5:$B$104,"&lt;="&amp;A52,Abwesenheiten!$C$5:$C$104,"&gt;="&amp;A52)&gt;0,"⚠ abwesend",IF(AND(C52&lt;&gt;"",D52&lt;&gt;"",COUNTIFS($F$5:$F$204,F52,$A$5:$A$204,A52,$C$5:$C$204,"&lt;"&amp;D52,$D$5:$D$204,"&gt;"&amp;C52)&gt;1),"⚠ Überschneidung","✓")))</f>
        <v/>
      </c>
    </row>
    <row r="53">
      <c r="A53" s="13" t="n"/>
      <c r="B53" s="20">
        <f>IF(A53="","",CHOOSE(WEEKDAY(A53,2),"Mo","Di","Mi","Do","Fr","Sa","So"))</f>
        <v/>
      </c>
      <c r="C53" s="21" t="n"/>
      <c r="D53" s="21" t="n"/>
      <c r="E53" s="22">
        <f>IF(OR(C53="",D53=""),"",ROUND(MOD(D53-C53,1)*24,2))</f>
        <v/>
      </c>
      <c r="F53" s="11" t="n"/>
      <c r="G53" s="11" t="n"/>
      <c r="H53" s="23">
        <f>IF(G53="","",IFERROR(INDEX('Objekte &amp; Kunden'!$B$5:$B$104,MATCH(G53,'Objekte &amp; Kunden'!$A$5:$A$104,0)),""))</f>
        <v/>
      </c>
      <c r="I53" s="23">
        <f>IF(G53="","",IFERROR(INDEX('Objekte &amp; Kunden'!$C$5:$C$104,MATCH(G53,'Objekte &amp; Kunden'!$A$5:$A$104,0)),""))</f>
        <v/>
      </c>
      <c r="J53" s="24">
        <f>IF(G53="","",IFERROR(INDEX('Objekte &amp; Kunden'!$D$5:$D$104,MATCH(G53,'Objekte &amp; Kunden'!$A$5:$A$104,0)),""))</f>
        <v/>
      </c>
      <c r="K53" s="11" t="n"/>
      <c r="L53" s="11" t="n"/>
      <c r="M53" s="20">
        <f>IF(OR(F53="",A53=""),"",IF(COUNTIFS(Abwesenheiten!$A$5:$A$104,F53,Abwesenheiten!$B$5:$B$104,"&lt;="&amp;A53,Abwesenheiten!$C$5:$C$104,"&gt;="&amp;A53)&gt;0,"⚠ abwesend",IF(AND(C53&lt;&gt;"",D53&lt;&gt;"",COUNTIFS($F$5:$F$204,F53,$A$5:$A$204,A53,$C$5:$C$204,"&lt;"&amp;D53,$D$5:$D$204,"&gt;"&amp;C53)&gt;1),"⚠ Überschneidung","✓")))</f>
        <v/>
      </c>
    </row>
    <row r="54">
      <c r="A54" s="13" t="n"/>
      <c r="B54" s="20">
        <f>IF(A54="","",CHOOSE(WEEKDAY(A54,2),"Mo","Di","Mi","Do","Fr","Sa","So"))</f>
        <v/>
      </c>
      <c r="C54" s="21" t="n"/>
      <c r="D54" s="21" t="n"/>
      <c r="E54" s="22">
        <f>IF(OR(C54="",D54=""),"",ROUND(MOD(D54-C54,1)*24,2))</f>
        <v/>
      </c>
      <c r="F54" s="11" t="n"/>
      <c r="G54" s="11" t="n"/>
      <c r="H54" s="23">
        <f>IF(G54="","",IFERROR(INDEX('Objekte &amp; Kunden'!$B$5:$B$104,MATCH(G54,'Objekte &amp; Kunden'!$A$5:$A$104,0)),""))</f>
        <v/>
      </c>
      <c r="I54" s="23">
        <f>IF(G54="","",IFERROR(INDEX('Objekte &amp; Kunden'!$C$5:$C$104,MATCH(G54,'Objekte &amp; Kunden'!$A$5:$A$104,0)),""))</f>
        <v/>
      </c>
      <c r="J54" s="24">
        <f>IF(G54="","",IFERROR(INDEX('Objekte &amp; Kunden'!$D$5:$D$104,MATCH(G54,'Objekte &amp; Kunden'!$A$5:$A$104,0)),""))</f>
        <v/>
      </c>
      <c r="K54" s="11" t="n"/>
      <c r="L54" s="11" t="n"/>
      <c r="M54" s="20">
        <f>IF(OR(F54="",A54=""),"",IF(COUNTIFS(Abwesenheiten!$A$5:$A$104,F54,Abwesenheiten!$B$5:$B$104,"&lt;="&amp;A54,Abwesenheiten!$C$5:$C$104,"&gt;="&amp;A54)&gt;0,"⚠ abwesend",IF(AND(C54&lt;&gt;"",D54&lt;&gt;"",COUNTIFS($F$5:$F$204,F54,$A$5:$A$204,A54,$C$5:$C$204,"&lt;"&amp;D54,$D$5:$D$204,"&gt;"&amp;C54)&gt;1),"⚠ Überschneidung","✓")))</f>
        <v/>
      </c>
    </row>
    <row r="55">
      <c r="A55" s="13" t="n"/>
      <c r="B55" s="20">
        <f>IF(A55="","",CHOOSE(WEEKDAY(A55,2),"Mo","Di","Mi","Do","Fr","Sa","So"))</f>
        <v/>
      </c>
      <c r="C55" s="21" t="n"/>
      <c r="D55" s="21" t="n"/>
      <c r="E55" s="22">
        <f>IF(OR(C55="",D55=""),"",ROUND(MOD(D55-C55,1)*24,2))</f>
        <v/>
      </c>
      <c r="F55" s="11" t="n"/>
      <c r="G55" s="11" t="n"/>
      <c r="H55" s="23">
        <f>IF(G55="","",IFERROR(INDEX('Objekte &amp; Kunden'!$B$5:$B$104,MATCH(G55,'Objekte &amp; Kunden'!$A$5:$A$104,0)),""))</f>
        <v/>
      </c>
      <c r="I55" s="23">
        <f>IF(G55="","",IFERROR(INDEX('Objekte &amp; Kunden'!$C$5:$C$104,MATCH(G55,'Objekte &amp; Kunden'!$A$5:$A$104,0)),""))</f>
        <v/>
      </c>
      <c r="J55" s="24">
        <f>IF(G55="","",IFERROR(INDEX('Objekte &amp; Kunden'!$D$5:$D$104,MATCH(G55,'Objekte &amp; Kunden'!$A$5:$A$104,0)),""))</f>
        <v/>
      </c>
      <c r="K55" s="11" t="n"/>
      <c r="L55" s="11" t="n"/>
      <c r="M55" s="20">
        <f>IF(OR(F55="",A55=""),"",IF(COUNTIFS(Abwesenheiten!$A$5:$A$104,F55,Abwesenheiten!$B$5:$B$104,"&lt;="&amp;A55,Abwesenheiten!$C$5:$C$104,"&gt;="&amp;A55)&gt;0,"⚠ abwesend",IF(AND(C55&lt;&gt;"",D55&lt;&gt;"",COUNTIFS($F$5:$F$204,F55,$A$5:$A$204,A55,$C$5:$C$204,"&lt;"&amp;D55,$D$5:$D$204,"&gt;"&amp;C55)&gt;1),"⚠ Überschneidung","✓")))</f>
        <v/>
      </c>
    </row>
    <row r="56">
      <c r="A56" s="13" t="n"/>
      <c r="B56" s="20">
        <f>IF(A56="","",CHOOSE(WEEKDAY(A56,2),"Mo","Di","Mi","Do","Fr","Sa","So"))</f>
        <v/>
      </c>
      <c r="C56" s="21" t="n"/>
      <c r="D56" s="21" t="n"/>
      <c r="E56" s="22">
        <f>IF(OR(C56="",D56=""),"",ROUND(MOD(D56-C56,1)*24,2))</f>
        <v/>
      </c>
      <c r="F56" s="11" t="n"/>
      <c r="G56" s="11" t="n"/>
      <c r="H56" s="23">
        <f>IF(G56="","",IFERROR(INDEX('Objekte &amp; Kunden'!$B$5:$B$104,MATCH(G56,'Objekte &amp; Kunden'!$A$5:$A$104,0)),""))</f>
        <v/>
      </c>
      <c r="I56" s="23">
        <f>IF(G56="","",IFERROR(INDEX('Objekte &amp; Kunden'!$C$5:$C$104,MATCH(G56,'Objekte &amp; Kunden'!$A$5:$A$104,0)),""))</f>
        <v/>
      </c>
      <c r="J56" s="24">
        <f>IF(G56="","",IFERROR(INDEX('Objekte &amp; Kunden'!$D$5:$D$104,MATCH(G56,'Objekte &amp; Kunden'!$A$5:$A$104,0)),""))</f>
        <v/>
      </c>
      <c r="K56" s="11" t="n"/>
      <c r="L56" s="11" t="n"/>
      <c r="M56" s="20">
        <f>IF(OR(F56="",A56=""),"",IF(COUNTIFS(Abwesenheiten!$A$5:$A$104,F56,Abwesenheiten!$B$5:$B$104,"&lt;="&amp;A56,Abwesenheiten!$C$5:$C$104,"&gt;="&amp;A56)&gt;0,"⚠ abwesend",IF(AND(C56&lt;&gt;"",D56&lt;&gt;"",COUNTIFS($F$5:$F$204,F56,$A$5:$A$204,A56,$C$5:$C$204,"&lt;"&amp;D56,$D$5:$D$204,"&gt;"&amp;C56)&gt;1),"⚠ Überschneidung","✓")))</f>
        <v/>
      </c>
    </row>
    <row r="57">
      <c r="A57" s="13" t="n"/>
      <c r="B57" s="20">
        <f>IF(A57="","",CHOOSE(WEEKDAY(A57,2),"Mo","Di","Mi","Do","Fr","Sa","So"))</f>
        <v/>
      </c>
      <c r="C57" s="21" t="n"/>
      <c r="D57" s="21" t="n"/>
      <c r="E57" s="22">
        <f>IF(OR(C57="",D57=""),"",ROUND(MOD(D57-C57,1)*24,2))</f>
        <v/>
      </c>
      <c r="F57" s="11" t="n"/>
      <c r="G57" s="11" t="n"/>
      <c r="H57" s="23">
        <f>IF(G57="","",IFERROR(INDEX('Objekte &amp; Kunden'!$B$5:$B$104,MATCH(G57,'Objekte &amp; Kunden'!$A$5:$A$104,0)),""))</f>
        <v/>
      </c>
      <c r="I57" s="23">
        <f>IF(G57="","",IFERROR(INDEX('Objekte &amp; Kunden'!$C$5:$C$104,MATCH(G57,'Objekte &amp; Kunden'!$A$5:$A$104,0)),""))</f>
        <v/>
      </c>
      <c r="J57" s="24">
        <f>IF(G57="","",IFERROR(INDEX('Objekte &amp; Kunden'!$D$5:$D$104,MATCH(G57,'Objekte &amp; Kunden'!$A$5:$A$104,0)),""))</f>
        <v/>
      </c>
      <c r="K57" s="11" t="n"/>
      <c r="L57" s="11" t="n"/>
      <c r="M57" s="20">
        <f>IF(OR(F57="",A57=""),"",IF(COUNTIFS(Abwesenheiten!$A$5:$A$104,F57,Abwesenheiten!$B$5:$B$104,"&lt;="&amp;A57,Abwesenheiten!$C$5:$C$104,"&gt;="&amp;A57)&gt;0,"⚠ abwesend",IF(AND(C57&lt;&gt;"",D57&lt;&gt;"",COUNTIFS($F$5:$F$204,F57,$A$5:$A$204,A57,$C$5:$C$204,"&lt;"&amp;D57,$D$5:$D$204,"&gt;"&amp;C57)&gt;1),"⚠ Überschneidung","✓")))</f>
        <v/>
      </c>
    </row>
    <row r="58">
      <c r="A58" s="13" t="n"/>
      <c r="B58" s="20">
        <f>IF(A58="","",CHOOSE(WEEKDAY(A58,2),"Mo","Di","Mi","Do","Fr","Sa","So"))</f>
        <v/>
      </c>
      <c r="C58" s="21" t="n"/>
      <c r="D58" s="21" t="n"/>
      <c r="E58" s="22">
        <f>IF(OR(C58="",D58=""),"",ROUND(MOD(D58-C58,1)*24,2))</f>
        <v/>
      </c>
      <c r="F58" s="11" t="n"/>
      <c r="G58" s="11" t="n"/>
      <c r="H58" s="23">
        <f>IF(G58="","",IFERROR(INDEX('Objekte &amp; Kunden'!$B$5:$B$104,MATCH(G58,'Objekte &amp; Kunden'!$A$5:$A$104,0)),""))</f>
        <v/>
      </c>
      <c r="I58" s="23">
        <f>IF(G58="","",IFERROR(INDEX('Objekte &amp; Kunden'!$C$5:$C$104,MATCH(G58,'Objekte &amp; Kunden'!$A$5:$A$104,0)),""))</f>
        <v/>
      </c>
      <c r="J58" s="24">
        <f>IF(G58="","",IFERROR(INDEX('Objekte &amp; Kunden'!$D$5:$D$104,MATCH(G58,'Objekte &amp; Kunden'!$A$5:$A$104,0)),""))</f>
        <v/>
      </c>
      <c r="K58" s="11" t="n"/>
      <c r="L58" s="11" t="n"/>
      <c r="M58" s="20">
        <f>IF(OR(F58="",A58=""),"",IF(COUNTIFS(Abwesenheiten!$A$5:$A$104,F58,Abwesenheiten!$B$5:$B$104,"&lt;="&amp;A58,Abwesenheiten!$C$5:$C$104,"&gt;="&amp;A58)&gt;0,"⚠ abwesend",IF(AND(C58&lt;&gt;"",D58&lt;&gt;"",COUNTIFS($F$5:$F$204,F58,$A$5:$A$204,A58,$C$5:$C$204,"&lt;"&amp;D58,$D$5:$D$204,"&gt;"&amp;C58)&gt;1),"⚠ Überschneidung","✓")))</f>
        <v/>
      </c>
    </row>
    <row r="59">
      <c r="A59" s="13" t="n"/>
      <c r="B59" s="20">
        <f>IF(A59="","",CHOOSE(WEEKDAY(A59,2),"Mo","Di","Mi","Do","Fr","Sa","So"))</f>
        <v/>
      </c>
      <c r="C59" s="21" t="n"/>
      <c r="D59" s="21" t="n"/>
      <c r="E59" s="22">
        <f>IF(OR(C59="",D59=""),"",ROUND(MOD(D59-C59,1)*24,2))</f>
        <v/>
      </c>
      <c r="F59" s="11" t="n"/>
      <c r="G59" s="11" t="n"/>
      <c r="H59" s="23">
        <f>IF(G59="","",IFERROR(INDEX('Objekte &amp; Kunden'!$B$5:$B$104,MATCH(G59,'Objekte &amp; Kunden'!$A$5:$A$104,0)),""))</f>
        <v/>
      </c>
      <c r="I59" s="23">
        <f>IF(G59="","",IFERROR(INDEX('Objekte &amp; Kunden'!$C$5:$C$104,MATCH(G59,'Objekte &amp; Kunden'!$A$5:$A$104,0)),""))</f>
        <v/>
      </c>
      <c r="J59" s="24">
        <f>IF(G59="","",IFERROR(INDEX('Objekte &amp; Kunden'!$D$5:$D$104,MATCH(G59,'Objekte &amp; Kunden'!$A$5:$A$104,0)),""))</f>
        <v/>
      </c>
      <c r="K59" s="11" t="n"/>
      <c r="L59" s="11" t="n"/>
      <c r="M59" s="20">
        <f>IF(OR(F59="",A59=""),"",IF(COUNTIFS(Abwesenheiten!$A$5:$A$104,F59,Abwesenheiten!$B$5:$B$104,"&lt;="&amp;A59,Abwesenheiten!$C$5:$C$104,"&gt;="&amp;A59)&gt;0,"⚠ abwesend",IF(AND(C59&lt;&gt;"",D59&lt;&gt;"",COUNTIFS($F$5:$F$204,F59,$A$5:$A$204,A59,$C$5:$C$204,"&lt;"&amp;D59,$D$5:$D$204,"&gt;"&amp;C59)&gt;1),"⚠ Überschneidung","✓")))</f>
        <v/>
      </c>
    </row>
    <row r="60">
      <c r="A60" s="13" t="n"/>
      <c r="B60" s="20">
        <f>IF(A60="","",CHOOSE(WEEKDAY(A60,2),"Mo","Di","Mi","Do","Fr","Sa","So"))</f>
        <v/>
      </c>
      <c r="C60" s="21" t="n"/>
      <c r="D60" s="21" t="n"/>
      <c r="E60" s="22">
        <f>IF(OR(C60="",D60=""),"",ROUND(MOD(D60-C60,1)*24,2))</f>
        <v/>
      </c>
      <c r="F60" s="11" t="n"/>
      <c r="G60" s="11" t="n"/>
      <c r="H60" s="23">
        <f>IF(G60="","",IFERROR(INDEX('Objekte &amp; Kunden'!$B$5:$B$104,MATCH(G60,'Objekte &amp; Kunden'!$A$5:$A$104,0)),""))</f>
        <v/>
      </c>
      <c r="I60" s="23">
        <f>IF(G60="","",IFERROR(INDEX('Objekte &amp; Kunden'!$C$5:$C$104,MATCH(G60,'Objekte &amp; Kunden'!$A$5:$A$104,0)),""))</f>
        <v/>
      </c>
      <c r="J60" s="24">
        <f>IF(G60="","",IFERROR(INDEX('Objekte &amp; Kunden'!$D$5:$D$104,MATCH(G60,'Objekte &amp; Kunden'!$A$5:$A$104,0)),""))</f>
        <v/>
      </c>
      <c r="K60" s="11" t="n"/>
      <c r="L60" s="11" t="n"/>
      <c r="M60" s="20">
        <f>IF(OR(F60="",A60=""),"",IF(COUNTIFS(Abwesenheiten!$A$5:$A$104,F60,Abwesenheiten!$B$5:$B$104,"&lt;="&amp;A60,Abwesenheiten!$C$5:$C$104,"&gt;="&amp;A60)&gt;0,"⚠ abwesend",IF(AND(C60&lt;&gt;"",D60&lt;&gt;"",COUNTIFS($F$5:$F$204,F60,$A$5:$A$204,A60,$C$5:$C$204,"&lt;"&amp;D60,$D$5:$D$204,"&gt;"&amp;C60)&gt;1),"⚠ Überschneidung","✓")))</f>
        <v/>
      </c>
    </row>
    <row r="61">
      <c r="A61" s="13" t="n"/>
      <c r="B61" s="20">
        <f>IF(A61="","",CHOOSE(WEEKDAY(A61,2),"Mo","Di","Mi","Do","Fr","Sa","So"))</f>
        <v/>
      </c>
      <c r="C61" s="21" t="n"/>
      <c r="D61" s="21" t="n"/>
      <c r="E61" s="22">
        <f>IF(OR(C61="",D61=""),"",ROUND(MOD(D61-C61,1)*24,2))</f>
        <v/>
      </c>
      <c r="F61" s="11" t="n"/>
      <c r="G61" s="11" t="n"/>
      <c r="H61" s="23">
        <f>IF(G61="","",IFERROR(INDEX('Objekte &amp; Kunden'!$B$5:$B$104,MATCH(G61,'Objekte &amp; Kunden'!$A$5:$A$104,0)),""))</f>
        <v/>
      </c>
      <c r="I61" s="23">
        <f>IF(G61="","",IFERROR(INDEX('Objekte &amp; Kunden'!$C$5:$C$104,MATCH(G61,'Objekte &amp; Kunden'!$A$5:$A$104,0)),""))</f>
        <v/>
      </c>
      <c r="J61" s="24">
        <f>IF(G61="","",IFERROR(INDEX('Objekte &amp; Kunden'!$D$5:$D$104,MATCH(G61,'Objekte &amp; Kunden'!$A$5:$A$104,0)),""))</f>
        <v/>
      </c>
      <c r="K61" s="11" t="n"/>
      <c r="L61" s="11" t="n"/>
      <c r="M61" s="20">
        <f>IF(OR(F61="",A61=""),"",IF(COUNTIFS(Abwesenheiten!$A$5:$A$104,F61,Abwesenheiten!$B$5:$B$104,"&lt;="&amp;A61,Abwesenheiten!$C$5:$C$104,"&gt;="&amp;A61)&gt;0,"⚠ abwesend",IF(AND(C61&lt;&gt;"",D61&lt;&gt;"",COUNTIFS($F$5:$F$204,F61,$A$5:$A$204,A61,$C$5:$C$204,"&lt;"&amp;D61,$D$5:$D$204,"&gt;"&amp;C61)&gt;1),"⚠ Überschneidung","✓")))</f>
        <v/>
      </c>
    </row>
    <row r="62">
      <c r="A62" s="13" t="n"/>
      <c r="B62" s="20">
        <f>IF(A62="","",CHOOSE(WEEKDAY(A62,2),"Mo","Di","Mi","Do","Fr","Sa","So"))</f>
        <v/>
      </c>
      <c r="C62" s="21" t="n"/>
      <c r="D62" s="21" t="n"/>
      <c r="E62" s="22">
        <f>IF(OR(C62="",D62=""),"",ROUND(MOD(D62-C62,1)*24,2))</f>
        <v/>
      </c>
      <c r="F62" s="11" t="n"/>
      <c r="G62" s="11" t="n"/>
      <c r="H62" s="23">
        <f>IF(G62="","",IFERROR(INDEX('Objekte &amp; Kunden'!$B$5:$B$104,MATCH(G62,'Objekte &amp; Kunden'!$A$5:$A$104,0)),""))</f>
        <v/>
      </c>
      <c r="I62" s="23">
        <f>IF(G62="","",IFERROR(INDEX('Objekte &amp; Kunden'!$C$5:$C$104,MATCH(G62,'Objekte &amp; Kunden'!$A$5:$A$104,0)),""))</f>
        <v/>
      </c>
      <c r="J62" s="24">
        <f>IF(G62="","",IFERROR(INDEX('Objekte &amp; Kunden'!$D$5:$D$104,MATCH(G62,'Objekte &amp; Kunden'!$A$5:$A$104,0)),""))</f>
        <v/>
      </c>
      <c r="K62" s="11" t="n"/>
      <c r="L62" s="11" t="n"/>
      <c r="M62" s="20">
        <f>IF(OR(F62="",A62=""),"",IF(COUNTIFS(Abwesenheiten!$A$5:$A$104,F62,Abwesenheiten!$B$5:$B$104,"&lt;="&amp;A62,Abwesenheiten!$C$5:$C$104,"&gt;="&amp;A62)&gt;0,"⚠ abwesend",IF(AND(C62&lt;&gt;"",D62&lt;&gt;"",COUNTIFS($F$5:$F$204,F62,$A$5:$A$204,A62,$C$5:$C$204,"&lt;"&amp;D62,$D$5:$D$204,"&gt;"&amp;C62)&gt;1),"⚠ Überschneidung","✓")))</f>
        <v/>
      </c>
    </row>
    <row r="63">
      <c r="A63" s="13" t="n"/>
      <c r="B63" s="20">
        <f>IF(A63="","",CHOOSE(WEEKDAY(A63,2),"Mo","Di","Mi","Do","Fr","Sa","So"))</f>
        <v/>
      </c>
      <c r="C63" s="21" t="n"/>
      <c r="D63" s="21" t="n"/>
      <c r="E63" s="22">
        <f>IF(OR(C63="",D63=""),"",ROUND(MOD(D63-C63,1)*24,2))</f>
        <v/>
      </c>
      <c r="F63" s="11" t="n"/>
      <c r="G63" s="11" t="n"/>
      <c r="H63" s="23">
        <f>IF(G63="","",IFERROR(INDEX('Objekte &amp; Kunden'!$B$5:$B$104,MATCH(G63,'Objekte &amp; Kunden'!$A$5:$A$104,0)),""))</f>
        <v/>
      </c>
      <c r="I63" s="23">
        <f>IF(G63="","",IFERROR(INDEX('Objekte &amp; Kunden'!$C$5:$C$104,MATCH(G63,'Objekte &amp; Kunden'!$A$5:$A$104,0)),""))</f>
        <v/>
      </c>
      <c r="J63" s="24">
        <f>IF(G63="","",IFERROR(INDEX('Objekte &amp; Kunden'!$D$5:$D$104,MATCH(G63,'Objekte &amp; Kunden'!$A$5:$A$104,0)),""))</f>
        <v/>
      </c>
      <c r="K63" s="11" t="n"/>
      <c r="L63" s="11" t="n"/>
      <c r="M63" s="20">
        <f>IF(OR(F63="",A63=""),"",IF(COUNTIFS(Abwesenheiten!$A$5:$A$104,F63,Abwesenheiten!$B$5:$B$104,"&lt;="&amp;A63,Abwesenheiten!$C$5:$C$104,"&gt;="&amp;A63)&gt;0,"⚠ abwesend",IF(AND(C63&lt;&gt;"",D63&lt;&gt;"",COUNTIFS($F$5:$F$204,F63,$A$5:$A$204,A63,$C$5:$C$204,"&lt;"&amp;D63,$D$5:$D$204,"&gt;"&amp;C63)&gt;1),"⚠ Überschneidung","✓")))</f>
        <v/>
      </c>
    </row>
    <row r="64">
      <c r="A64" s="13" t="n"/>
      <c r="B64" s="20">
        <f>IF(A64="","",CHOOSE(WEEKDAY(A64,2),"Mo","Di","Mi","Do","Fr","Sa","So"))</f>
        <v/>
      </c>
      <c r="C64" s="21" t="n"/>
      <c r="D64" s="21" t="n"/>
      <c r="E64" s="22">
        <f>IF(OR(C64="",D64=""),"",ROUND(MOD(D64-C64,1)*24,2))</f>
        <v/>
      </c>
      <c r="F64" s="11" t="n"/>
      <c r="G64" s="11" t="n"/>
      <c r="H64" s="23">
        <f>IF(G64="","",IFERROR(INDEX('Objekte &amp; Kunden'!$B$5:$B$104,MATCH(G64,'Objekte &amp; Kunden'!$A$5:$A$104,0)),""))</f>
        <v/>
      </c>
      <c r="I64" s="23">
        <f>IF(G64="","",IFERROR(INDEX('Objekte &amp; Kunden'!$C$5:$C$104,MATCH(G64,'Objekte &amp; Kunden'!$A$5:$A$104,0)),""))</f>
        <v/>
      </c>
      <c r="J64" s="24">
        <f>IF(G64="","",IFERROR(INDEX('Objekte &amp; Kunden'!$D$5:$D$104,MATCH(G64,'Objekte &amp; Kunden'!$A$5:$A$104,0)),""))</f>
        <v/>
      </c>
      <c r="K64" s="11" t="n"/>
      <c r="L64" s="11" t="n"/>
      <c r="M64" s="20">
        <f>IF(OR(F64="",A64=""),"",IF(COUNTIFS(Abwesenheiten!$A$5:$A$104,F64,Abwesenheiten!$B$5:$B$104,"&lt;="&amp;A64,Abwesenheiten!$C$5:$C$104,"&gt;="&amp;A64)&gt;0,"⚠ abwesend",IF(AND(C64&lt;&gt;"",D64&lt;&gt;"",COUNTIFS($F$5:$F$204,F64,$A$5:$A$204,A64,$C$5:$C$204,"&lt;"&amp;D64,$D$5:$D$204,"&gt;"&amp;C64)&gt;1),"⚠ Überschneidung","✓")))</f>
        <v/>
      </c>
    </row>
    <row r="65">
      <c r="A65" s="13" t="n"/>
      <c r="B65" s="20">
        <f>IF(A65="","",CHOOSE(WEEKDAY(A65,2),"Mo","Di","Mi","Do","Fr","Sa","So"))</f>
        <v/>
      </c>
      <c r="C65" s="21" t="n"/>
      <c r="D65" s="21" t="n"/>
      <c r="E65" s="22">
        <f>IF(OR(C65="",D65=""),"",ROUND(MOD(D65-C65,1)*24,2))</f>
        <v/>
      </c>
      <c r="F65" s="11" t="n"/>
      <c r="G65" s="11" t="n"/>
      <c r="H65" s="23">
        <f>IF(G65="","",IFERROR(INDEX('Objekte &amp; Kunden'!$B$5:$B$104,MATCH(G65,'Objekte &amp; Kunden'!$A$5:$A$104,0)),""))</f>
        <v/>
      </c>
      <c r="I65" s="23">
        <f>IF(G65="","",IFERROR(INDEX('Objekte &amp; Kunden'!$C$5:$C$104,MATCH(G65,'Objekte &amp; Kunden'!$A$5:$A$104,0)),""))</f>
        <v/>
      </c>
      <c r="J65" s="24">
        <f>IF(G65="","",IFERROR(INDEX('Objekte &amp; Kunden'!$D$5:$D$104,MATCH(G65,'Objekte &amp; Kunden'!$A$5:$A$104,0)),""))</f>
        <v/>
      </c>
      <c r="K65" s="11" t="n"/>
      <c r="L65" s="11" t="n"/>
      <c r="M65" s="20">
        <f>IF(OR(F65="",A65=""),"",IF(COUNTIFS(Abwesenheiten!$A$5:$A$104,F65,Abwesenheiten!$B$5:$B$104,"&lt;="&amp;A65,Abwesenheiten!$C$5:$C$104,"&gt;="&amp;A65)&gt;0,"⚠ abwesend",IF(AND(C65&lt;&gt;"",D65&lt;&gt;"",COUNTIFS($F$5:$F$204,F65,$A$5:$A$204,A65,$C$5:$C$204,"&lt;"&amp;D65,$D$5:$D$204,"&gt;"&amp;C65)&gt;1),"⚠ Überschneidung","✓")))</f>
        <v/>
      </c>
    </row>
    <row r="66">
      <c r="A66" s="13" t="n"/>
      <c r="B66" s="20">
        <f>IF(A66="","",CHOOSE(WEEKDAY(A66,2),"Mo","Di","Mi","Do","Fr","Sa","So"))</f>
        <v/>
      </c>
      <c r="C66" s="21" t="n"/>
      <c r="D66" s="21" t="n"/>
      <c r="E66" s="22">
        <f>IF(OR(C66="",D66=""),"",ROUND(MOD(D66-C66,1)*24,2))</f>
        <v/>
      </c>
      <c r="F66" s="11" t="n"/>
      <c r="G66" s="11" t="n"/>
      <c r="H66" s="23">
        <f>IF(G66="","",IFERROR(INDEX('Objekte &amp; Kunden'!$B$5:$B$104,MATCH(G66,'Objekte &amp; Kunden'!$A$5:$A$104,0)),""))</f>
        <v/>
      </c>
      <c r="I66" s="23">
        <f>IF(G66="","",IFERROR(INDEX('Objekte &amp; Kunden'!$C$5:$C$104,MATCH(G66,'Objekte &amp; Kunden'!$A$5:$A$104,0)),""))</f>
        <v/>
      </c>
      <c r="J66" s="24">
        <f>IF(G66="","",IFERROR(INDEX('Objekte &amp; Kunden'!$D$5:$D$104,MATCH(G66,'Objekte &amp; Kunden'!$A$5:$A$104,0)),""))</f>
        <v/>
      </c>
      <c r="K66" s="11" t="n"/>
      <c r="L66" s="11" t="n"/>
      <c r="M66" s="20">
        <f>IF(OR(F66="",A66=""),"",IF(COUNTIFS(Abwesenheiten!$A$5:$A$104,F66,Abwesenheiten!$B$5:$B$104,"&lt;="&amp;A66,Abwesenheiten!$C$5:$C$104,"&gt;="&amp;A66)&gt;0,"⚠ abwesend",IF(AND(C66&lt;&gt;"",D66&lt;&gt;"",COUNTIFS($F$5:$F$204,F66,$A$5:$A$204,A66,$C$5:$C$204,"&lt;"&amp;D66,$D$5:$D$204,"&gt;"&amp;C66)&gt;1),"⚠ Überschneidung","✓")))</f>
        <v/>
      </c>
    </row>
    <row r="67">
      <c r="A67" s="13" t="n"/>
      <c r="B67" s="20">
        <f>IF(A67="","",CHOOSE(WEEKDAY(A67,2),"Mo","Di","Mi","Do","Fr","Sa","So"))</f>
        <v/>
      </c>
      <c r="C67" s="21" t="n"/>
      <c r="D67" s="21" t="n"/>
      <c r="E67" s="22">
        <f>IF(OR(C67="",D67=""),"",ROUND(MOD(D67-C67,1)*24,2))</f>
        <v/>
      </c>
      <c r="F67" s="11" t="n"/>
      <c r="G67" s="11" t="n"/>
      <c r="H67" s="23">
        <f>IF(G67="","",IFERROR(INDEX('Objekte &amp; Kunden'!$B$5:$B$104,MATCH(G67,'Objekte &amp; Kunden'!$A$5:$A$104,0)),""))</f>
        <v/>
      </c>
      <c r="I67" s="23">
        <f>IF(G67="","",IFERROR(INDEX('Objekte &amp; Kunden'!$C$5:$C$104,MATCH(G67,'Objekte &amp; Kunden'!$A$5:$A$104,0)),""))</f>
        <v/>
      </c>
      <c r="J67" s="24">
        <f>IF(G67="","",IFERROR(INDEX('Objekte &amp; Kunden'!$D$5:$D$104,MATCH(G67,'Objekte &amp; Kunden'!$A$5:$A$104,0)),""))</f>
        <v/>
      </c>
      <c r="K67" s="11" t="n"/>
      <c r="L67" s="11" t="n"/>
      <c r="M67" s="20">
        <f>IF(OR(F67="",A67=""),"",IF(COUNTIFS(Abwesenheiten!$A$5:$A$104,F67,Abwesenheiten!$B$5:$B$104,"&lt;="&amp;A67,Abwesenheiten!$C$5:$C$104,"&gt;="&amp;A67)&gt;0,"⚠ abwesend",IF(AND(C67&lt;&gt;"",D67&lt;&gt;"",COUNTIFS($F$5:$F$204,F67,$A$5:$A$204,A67,$C$5:$C$204,"&lt;"&amp;D67,$D$5:$D$204,"&gt;"&amp;C67)&gt;1),"⚠ Überschneidung","✓")))</f>
        <v/>
      </c>
    </row>
    <row r="68">
      <c r="A68" s="13" t="n"/>
      <c r="B68" s="20">
        <f>IF(A68="","",CHOOSE(WEEKDAY(A68,2),"Mo","Di","Mi","Do","Fr","Sa","So"))</f>
        <v/>
      </c>
      <c r="C68" s="21" t="n"/>
      <c r="D68" s="21" t="n"/>
      <c r="E68" s="22">
        <f>IF(OR(C68="",D68=""),"",ROUND(MOD(D68-C68,1)*24,2))</f>
        <v/>
      </c>
      <c r="F68" s="11" t="n"/>
      <c r="G68" s="11" t="n"/>
      <c r="H68" s="23">
        <f>IF(G68="","",IFERROR(INDEX('Objekte &amp; Kunden'!$B$5:$B$104,MATCH(G68,'Objekte &amp; Kunden'!$A$5:$A$104,0)),""))</f>
        <v/>
      </c>
      <c r="I68" s="23">
        <f>IF(G68="","",IFERROR(INDEX('Objekte &amp; Kunden'!$C$5:$C$104,MATCH(G68,'Objekte &amp; Kunden'!$A$5:$A$104,0)),""))</f>
        <v/>
      </c>
      <c r="J68" s="24">
        <f>IF(G68="","",IFERROR(INDEX('Objekte &amp; Kunden'!$D$5:$D$104,MATCH(G68,'Objekte &amp; Kunden'!$A$5:$A$104,0)),""))</f>
        <v/>
      </c>
      <c r="K68" s="11" t="n"/>
      <c r="L68" s="11" t="n"/>
      <c r="M68" s="20">
        <f>IF(OR(F68="",A68=""),"",IF(COUNTIFS(Abwesenheiten!$A$5:$A$104,F68,Abwesenheiten!$B$5:$B$104,"&lt;="&amp;A68,Abwesenheiten!$C$5:$C$104,"&gt;="&amp;A68)&gt;0,"⚠ abwesend",IF(AND(C68&lt;&gt;"",D68&lt;&gt;"",COUNTIFS($F$5:$F$204,F68,$A$5:$A$204,A68,$C$5:$C$204,"&lt;"&amp;D68,$D$5:$D$204,"&gt;"&amp;C68)&gt;1),"⚠ Überschneidung","✓")))</f>
        <v/>
      </c>
    </row>
    <row r="69">
      <c r="A69" s="13" t="n"/>
      <c r="B69" s="20">
        <f>IF(A69="","",CHOOSE(WEEKDAY(A69,2),"Mo","Di","Mi","Do","Fr","Sa","So"))</f>
        <v/>
      </c>
      <c r="C69" s="21" t="n"/>
      <c r="D69" s="21" t="n"/>
      <c r="E69" s="22">
        <f>IF(OR(C69="",D69=""),"",ROUND(MOD(D69-C69,1)*24,2))</f>
        <v/>
      </c>
      <c r="F69" s="11" t="n"/>
      <c r="G69" s="11" t="n"/>
      <c r="H69" s="23">
        <f>IF(G69="","",IFERROR(INDEX('Objekte &amp; Kunden'!$B$5:$B$104,MATCH(G69,'Objekte &amp; Kunden'!$A$5:$A$104,0)),""))</f>
        <v/>
      </c>
      <c r="I69" s="23">
        <f>IF(G69="","",IFERROR(INDEX('Objekte &amp; Kunden'!$C$5:$C$104,MATCH(G69,'Objekte &amp; Kunden'!$A$5:$A$104,0)),""))</f>
        <v/>
      </c>
      <c r="J69" s="24">
        <f>IF(G69="","",IFERROR(INDEX('Objekte &amp; Kunden'!$D$5:$D$104,MATCH(G69,'Objekte &amp; Kunden'!$A$5:$A$104,0)),""))</f>
        <v/>
      </c>
      <c r="K69" s="11" t="n"/>
      <c r="L69" s="11" t="n"/>
      <c r="M69" s="20">
        <f>IF(OR(F69="",A69=""),"",IF(COUNTIFS(Abwesenheiten!$A$5:$A$104,F69,Abwesenheiten!$B$5:$B$104,"&lt;="&amp;A69,Abwesenheiten!$C$5:$C$104,"&gt;="&amp;A69)&gt;0,"⚠ abwesend",IF(AND(C69&lt;&gt;"",D69&lt;&gt;"",COUNTIFS($F$5:$F$204,F69,$A$5:$A$204,A69,$C$5:$C$204,"&lt;"&amp;D69,$D$5:$D$204,"&gt;"&amp;C69)&gt;1),"⚠ Überschneidung","✓")))</f>
        <v/>
      </c>
    </row>
    <row r="70">
      <c r="A70" s="13" t="n"/>
      <c r="B70" s="20">
        <f>IF(A70="","",CHOOSE(WEEKDAY(A70,2),"Mo","Di","Mi","Do","Fr","Sa","So"))</f>
        <v/>
      </c>
      <c r="C70" s="21" t="n"/>
      <c r="D70" s="21" t="n"/>
      <c r="E70" s="22">
        <f>IF(OR(C70="",D70=""),"",ROUND(MOD(D70-C70,1)*24,2))</f>
        <v/>
      </c>
      <c r="F70" s="11" t="n"/>
      <c r="G70" s="11" t="n"/>
      <c r="H70" s="23">
        <f>IF(G70="","",IFERROR(INDEX('Objekte &amp; Kunden'!$B$5:$B$104,MATCH(G70,'Objekte &amp; Kunden'!$A$5:$A$104,0)),""))</f>
        <v/>
      </c>
      <c r="I70" s="23">
        <f>IF(G70="","",IFERROR(INDEX('Objekte &amp; Kunden'!$C$5:$C$104,MATCH(G70,'Objekte &amp; Kunden'!$A$5:$A$104,0)),""))</f>
        <v/>
      </c>
      <c r="J70" s="24">
        <f>IF(G70="","",IFERROR(INDEX('Objekte &amp; Kunden'!$D$5:$D$104,MATCH(G70,'Objekte &amp; Kunden'!$A$5:$A$104,0)),""))</f>
        <v/>
      </c>
      <c r="K70" s="11" t="n"/>
      <c r="L70" s="11" t="n"/>
      <c r="M70" s="20">
        <f>IF(OR(F70="",A70=""),"",IF(COUNTIFS(Abwesenheiten!$A$5:$A$104,F70,Abwesenheiten!$B$5:$B$104,"&lt;="&amp;A70,Abwesenheiten!$C$5:$C$104,"&gt;="&amp;A70)&gt;0,"⚠ abwesend",IF(AND(C70&lt;&gt;"",D70&lt;&gt;"",COUNTIFS($F$5:$F$204,F70,$A$5:$A$204,A70,$C$5:$C$204,"&lt;"&amp;D70,$D$5:$D$204,"&gt;"&amp;C70)&gt;1),"⚠ Überschneidung","✓")))</f>
        <v/>
      </c>
    </row>
    <row r="71">
      <c r="A71" s="13" t="n"/>
      <c r="B71" s="20">
        <f>IF(A71="","",CHOOSE(WEEKDAY(A71,2),"Mo","Di","Mi","Do","Fr","Sa","So"))</f>
        <v/>
      </c>
      <c r="C71" s="21" t="n"/>
      <c r="D71" s="21" t="n"/>
      <c r="E71" s="22">
        <f>IF(OR(C71="",D71=""),"",ROUND(MOD(D71-C71,1)*24,2))</f>
        <v/>
      </c>
      <c r="F71" s="11" t="n"/>
      <c r="G71" s="11" t="n"/>
      <c r="H71" s="23">
        <f>IF(G71="","",IFERROR(INDEX('Objekte &amp; Kunden'!$B$5:$B$104,MATCH(G71,'Objekte &amp; Kunden'!$A$5:$A$104,0)),""))</f>
        <v/>
      </c>
      <c r="I71" s="23">
        <f>IF(G71="","",IFERROR(INDEX('Objekte &amp; Kunden'!$C$5:$C$104,MATCH(G71,'Objekte &amp; Kunden'!$A$5:$A$104,0)),""))</f>
        <v/>
      </c>
      <c r="J71" s="24">
        <f>IF(G71="","",IFERROR(INDEX('Objekte &amp; Kunden'!$D$5:$D$104,MATCH(G71,'Objekte &amp; Kunden'!$A$5:$A$104,0)),""))</f>
        <v/>
      </c>
      <c r="K71" s="11" t="n"/>
      <c r="L71" s="11" t="n"/>
      <c r="M71" s="20">
        <f>IF(OR(F71="",A71=""),"",IF(COUNTIFS(Abwesenheiten!$A$5:$A$104,F71,Abwesenheiten!$B$5:$B$104,"&lt;="&amp;A71,Abwesenheiten!$C$5:$C$104,"&gt;="&amp;A71)&gt;0,"⚠ abwesend",IF(AND(C71&lt;&gt;"",D71&lt;&gt;"",COUNTIFS($F$5:$F$204,F71,$A$5:$A$204,A71,$C$5:$C$204,"&lt;"&amp;D71,$D$5:$D$204,"&gt;"&amp;C71)&gt;1),"⚠ Überschneidung","✓")))</f>
        <v/>
      </c>
    </row>
    <row r="72">
      <c r="A72" s="13" t="n"/>
      <c r="B72" s="20">
        <f>IF(A72="","",CHOOSE(WEEKDAY(A72,2),"Mo","Di","Mi","Do","Fr","Sa","So"))</f>
        <v/>
      </c>
      <c r="C72" s="21" t="n"/>
      <c r="D72" s="21" t="n"/>
      <c r="E72" s="22">
        <f>IF(OR(C72="",D72=""),"",ROUND(MOD(D72-C72,1)*24,2))</f>
        <v/>
      </c>
      <c r="F72" s="11" t="n"/>
      <c r="G72" s="11" t="n"/>
      <c r="H72" s="23">
        <f>IF(G72="","",IFERROR(INDEX('Objekte &amp; Kunden'!$B$5:$B$104,MATCH(G72,'Objekte &amp; Kunden'!$A$5:$A$104,0)),""))</f>
        <v/>
      </c>
      <c r="I72" s="23">
        <f>IF(G72="","",IFERROR(INDEX('Objekte &amp; Kunden'!$C$5:$C$104,MATCH(G72,'Objekte &amp; Kunden'!$A$5:$A$104,0)),""))</f>
        <v/>
      </c>
      <c r="J72" s="24">
        <f>IF(G72="","",IFERROR(INDEX('Objekte &amp; Kunden'!$D$5:$D$104,MATCH(G72,'Objekte &amp; Kunden'!$A$5:$A$104,0)),""))</f>
        <v/>
      </c>
      <c r="K72" s="11" t="n"/>
      <c r="L72" s="11" t="n"/>
      <c r="M72" s="20">
        <f>IF(OR(F72="",A72=""),"",IF(COUNTIFS(Abwesenheiten!$A$5:$A$104,F72,Abwesenheiten!$B$5:$B$104,"&lt;="&amp;A72,Abwesenheiten!$C$5:$C$104,"&gt;="&amp;A72)&gt;0,"⚠ abwesend",IF(AND(C72&lt;&gt;"",D72&lt;&gt;"",COUNTIFS($F$5:$F$204,F72,$A$5:$A$204,A72,$C$5:$C$204,"&lt;"&amp;D72,$D$5:$D$204,"&gt;"&amp;C72)&gt;1),"⚠ Überschneidung","✓")))</f>
        <v/>
      </c>
    </row>
    <row r="73">
      <c r="A73" s="13" t="n"/>
      <c r="B73" s="20">
        <f>IF(A73="","",CHOOSE(WEEKDAY(A73,2),"Mo","Di","Mi","Do","Fr","Sa","So"))</f>
        <v/>
      </c>
      <c r="C73" s="21" t="n"/>
      <c r="D73" s="21" t="n"/>
      <c r="E73" s="22">
        <f>IF(OR(C73="",D73=""),"",ROUND(MOD(D73-C73,1)*24,2))</f>
        <v/>
      </c>
      <c r="F73" s="11" t="n"/>
      <c r="G73" s="11" t="n"/>
      <c r="H73" s="23">
        <f>IF(G73="","",IFERROR(INDEX('Objekte &amp; Kunden'!$B$5:$B$104,MATCH(G73,'Objekte &amp; Kunden'!$A$5:$A$104,0)),""))</f>
        <v/>
      </c>
      <c r="I73" s="23">
        <f>IF(G73="","",IFERROR(INDEX('Objekte &amp; Kunden'!$C$5:$C$104,MATCH(G73,'Objekte &amp; Kunden'!$A$5:$A$104,0)),""))</f>
        <v/>
      </c>
      <c r="J73" s="24">
        <f>IF(G73="","",IFERROR(INDEX('Objekte &amp; Kunden'!$D$5:$D$104,MATCH(G73,'Objekte &amp; Kunden'!$A$5:$A$104,0)),""))</f>
        <v/>
      </c>
      <c r="K73" s="11" t="n"/>
      <c r="L73" s="11" t="n"/>
      <c r="M73" s="20">
        <f>IF(OR(F73="",A73=""),"",IF(COUNTIFS(Abwesenheiten!$A$5:$A$104,F73,Abwesenheiten!$B$5:$B$104,"&lt;="&amp;A73,Abwesenheiten!$C$5:$C$104,"&gt;="&amp;A73)&gt;0,"⚠ abwesend",IF(AND(C73&lt;&gt;"",D73&lt;&gt;"",COUNTIFS($F$5:$F$204,F73,$A$5:$A$204,A73,$C$5:$C$204,"&lt;"&amp;D73,$D$5:$D$204,"&gt;"&amp;C73)&gt;1),"⚠ Überschneidung","✓")))</f>
        <v/>
      </c>
    </row>
    <row r="74">
      <c r="A74" s="13" t="n"/>
      <c r="B74" s="20">
        <f>IF(A74="","",CHOOSE(WEEKDAY(A74,2),"Mo","Di","Mi","Do","Fr","Sa","So"))</f>
        <v/>
      </c>
      <c r="C74" s="21" t="n"/>
      <c r="D74" s="21" t="n"/>
      <c r="E74" s="22">
        <f>IF(OR(C74="",D74=""),"",ROUND(MOD(D74-C74,1)*24,2))</f>
        <v/>
      </c>
      <c r="F74" s="11" t="n"/>
      <c r="G74" s="11" t="n"/>
      <c r="H74" s="23">
        <f>IF(G74="","",IFERROR(INDEX('Objekte &amp; Kunden'!$B$5:$B$104,MATCH(G74,'Objekte &amp; Kunden'!$A$5:$A$104,0)),""))</f>
        <v/>
      </c>
      <c r="I74" s="23">
        <f>IF(G74="","",IFERROR(INDEX('Objekte &amp; Kunden'!$C$5:$C$104,MATCH(G74,'Objekte &amp; Kunden'!$A$5:$A$104,0)),""))</f>
        <v/>
      </c>
      <c r="J74" s="24">
        <f>IF(G74="","",IFERROR(INDEX('Objekte &amp; Kunden'!$D$5:$D$104,MATCH(G74,'Objekte &amp; Kunden'!$A$5:$A$104,0)),""))</f>
        <v/>
      </c>
      <c r="K74" s="11" t="n"/>
      <c r="L74" s="11" t="n"/>
      <c r="M74" s="20">
        <f>IF(OR(F74="",A74=""),"",IF(COUNTIFS(Abwesenheiten!$A$5:$A$104,F74,Abwesenheiten!$B$5:$B$104,"&lt;="&amp;A74,Abwesenheiten!$C$5:$C$104,"&gt;="&amp;A74)&gt;0,"⚠ abwesend",IF(AND(C74&lt;&gt;"",D74&lt;&gt;"",COUNTIFS($F$5:$F$204,F74,$A$5:$A$204,A74,$C$5:$C$204,"&lt;"&amp;D74,$D$5:$D$204,"&gt;"&amp;C74)&gt;1),"⚠ Überschneidung","✓")))</f>
        <v/>
      </c>
    </row>
    <row r="75">
      <c r="A75" s="13" t="n"/>
      <c r="B75" s="20">
        <f>IF(A75="","",CHOOSE(WEEKDAY(A75,2),"Mo","Di","Mi","Do","Fr","Sa","So"))</f>
        <v/>
      </c>
      <c r="C75" s="21" t="n"/>
      <c r="D75" s="21" t="n"/>
      <c r="E75" s="22">
        <f>IF(OR(C75="",D75=""),"",ROUND(MOD(D75-C75,1)*24,2))</f>
        <v/>
      </c>
      <c r="F75" s="11" t="n"/>
      <c r="G75" s="11" t="n"/>
      <c r="H75" s="23">
        <f>IF(G75="","",IFERROR(INDEX('Objekte &amp; Kunden'!$B$5:$B$104,MATCH(G75,'Objekte &amp; Kunden'!$A$5:$A$104,0)),""))</f>
        <v/>
      </c>
      <c r="I75" s="23">
        <f>IF(G75="","",IFERROR(INDEX('Objekte &amp; Kunden'!$C$5:$C$104,MATCH(G75,'Objekte &amp; Kunden'!$A$5:$A$104,0)),""))</f>
        <v/>
      </c>
      <c r="J75" s="24">
        <f>IF(G75="","",IFERROR(INDEX('Objekte &amp; Kunden'!$D$5:$D$104,MATCH(G75,'Objekte &amp; Kunden'!$A$5:$A$104,0)),""))</f>
        <v/>
      </c>
      <c r="K75" s="11" t="n"/>
      <c r="L75" s="11" t="n"/>
      <c r="M75" s="20">
        <f>IF(OR(F75="",A75=""),"",IF(COUNTIFS(Abwesenheiten!$A$5:$A$104,F75,Abwesenheiten!$B$5:$B$104,"&lt;="&amp;A75,Abwesenheiten!$C$5:$C$104,"&gt;="&amp;A75)&gt;0,"⚠ abwesend",IF(AND(C75&lt;&gt;"",D75&lt;&gt;"",COUNTIFS($F$5:$F$204,F75,$A$5:$A$204,A75,$C$5:$C$204,"&lt;"&amp;D75,$D$5:$D$204,"&gt;"&amp;C75)&gt;1),"⚠ Überschneidung","✓")))</f>
        <v/>
      </c>
    </row>
    <row r="76">
      <c r="A76" s="13" t="n"/>
      <c r="B76" s="20">
        <f>IF(A76="","",CHOOSE(WEEKDAY(A76,2),"Mo","Di","Mi","Do","Fr","Sa","So"))</f>
        <v/>
      </c>
      <c r="C76" s="21" t="n"/>
      <c r="D76" s="21" t="n"/>
      <c r="E76" s="22">
        <f>IF(OR(C76="",D76=""),"",ROUND(MOD(D76-C76,1)*24,2))</f>
        <v/>
      </c>
      <c r="F76" s="11" t="n"/>
      <c r="G76" s="11" t="n"/>
      <c r="H76" s="23">
        <f>IF(G76="","",IFERROR(INDEX('Objekte &amp; Kunden'!$B$5:$B$104,MATCH(G76,'Objekte &amp; Kunden'!$A$5:$A$104,0)),""))</f>
        <v/>
      </c>
      <c r="I76" s="23">
        <f>IF(G76="","",IFERROR(INDEX('Objekte &amp; Kunden'!$C$5:$C$104,MATCH(G76,'Objekte &amp; Kunden'!$A$5:$A$104,0)),""))</f>
        <v/>
      </c>
      <c r="J76" s="24">
        <f>IF(G76="","",IFERROR(INDEX('Objekte &amp; Kunden'!$D$5:$D$104,MATCH(G76,'Objekte &amp; Kunden'!$A$5:$A$104,0)),""))</f>
        <v/>
      </c>
      <c r="K76" s="11" t="n"/>
      <c r="L76" s="11" t="n"/>
      <c r="M76" s="20">
        <f>IF(OR(F76="",A76=""),"",IF(COUNTIFS(Abwesenheiten!$A$5:$A$104,F76,Abwesenheiten!$B$5:$B$104,"&lt;="&amp;A76,Abwesenheiten!$C$5:$C$104,"&gt;="&amp;A76)&gt;0,"⚠ abwesend",IF(AND(C76&lt;&gt;"",D76&lt;&gt;"",COUNTIFS($F$5:$F$204,F76,$A$5:$A$204,A76,$C$5:$C$204,"&lt;"&amp;D76,$D$5:$D$204,"&gt;"&amp;C76)&gt;1),"⚠ Überschneidung","✓")))</f>
        <v/>
      </c>
    </row>
    <row r="77">
      <c r="A77" s="13" t="n"/>
      <c r="B77" s="20">
        <f>IF(A77="","",CHOOSE(WEEKDAY(A77,2),"Mo","Di","Mi","Do","Fr","Sa","So"))</f>
        <v/>
      </c>
      <c r="C77" s="21" t="n"/>
      <c r="D77" s="21" t="n"/>
      <c r="E77" s="22">
        <f>IF(OR(C77="",D77=""),"",ROUND(MOD(D77-C77,1)*24,2))</f>
        <v/>
      </c>
      <c r="F77" s="11" t="n"/>
      <c r="G77" s="11" t="n"/>
      <c r="H77" s="23">
        <f>IF(G77="","",IFERROR(INDEX('Objekte &amp; Kunden'!$B$5:$B$104,MATCH(G77,'Objekte &amp; Kunden'!$A$5:$A$104,0)),""))</f>
        <v/>
      </c>
      <c r="I77" s="23">
        <f>IF(G77="","",IFERROR(INDEX('Objekte &amp; Kunden'!$C$5:$C$104,MATCH(G77,'Objekte &amp; Kunden'!$A$5:$A$104,0)),""))</f>
        <v/>
      </c>
      <c r="J77" s="24">
        <f>IF(G77="","",IFERROR(INDEX('Objekte &amp; Kunden'!$D$5:$D$104,MATCH(G77,'Objekte &amp; Kunden'!$A$5:$A$104,0)),""))</f>
        <v/>
      </c>
      <c r="K77" s="11" t="n"/>
      <c r="L77" s="11" t="n"/>
      <c r="M77" s="20">
        <f>IF(OR(F77="",A77=""),"",IF(COUNTIFS(Abwesenheiten!$A$5:$A$104,F77,Abwesenheiten!$B$5:$B$104,"&lt;="&amp;A77,Abwesenheiten!$C$5:$C$104,"&gt;="&amp;A77)&gt;0,"⚠ abwesend",IF(AND(C77&lt;&gt;"",D77&lt;&gt;"",COUNTIFS($F$5:$F$204,F77,$A$5:$A$204,A77,$C$5:$C$204,"&lt;"&amp;D77,$D$5:$D$204,"&gt;"&amp;C77)&gt;1),"⚠ Überschneidung","✓")))</f>
        <v/>
      </c>
    </row>
    <row r="78">
      <c r="A78" s="13" t="n"/>
      <c r="B78" s="20">
        <f>IF(A78="","",CHOOSE(WEEKDAY(A78,2),"Mo","Di","Mi","Do","Fr","Sa","So"))</f>
        <v/>
      </c>
      <c r="C78" s="21" t="n"/>
      <c r="D78" s="21" t="n"/>
      <c r="E78" s="22">
        <f>IF(OR(C78="",D78=""),"",ROUND(MOD(D78-C78,1)*24,2))</f>
        <v/>
      </c>
      <c r="F78" s="11" t="n"/>
      <c r="G78" s="11" t="n"/>
      <c r="H78" s="23">
        <f>IF(G78="","",IFERROR(INDEX('Objekte &amp; Kunden'!$B$5:$B$104,MATCH(G78,'Objekte &amp; Kunden'!$A$5:$A$104,0)),""))</f>
        <v/>
      </c>
      <c r="I78" s="23">
        <f>IF(G78="","",IFERROR(INDEX('Objekte &amp; Kunden'!$C$5:$C$104,MATCH(G78,'Objekte &amp; Kunden'!$A$5:$A$104,0)),""))</f>
        <v/>
      </c>
      <c r="J78" s="24">
        <f>IF(G78="","",IFERROR(INDEX('Objekte &amp; Kunden'!$D$5:$D$104,MATCH(G78,'Objekte &amp; Kunden'!$A$5:$A$104,0)),""))</f>
        <v/>
      </c>
      <c r="K78" s="11" t="n"/>
      <c r="L78" s="11" t="n"/>
      <c r="M78" s="20">
        <f>IF(OR(F78="",A78=""),"",IF(COUNTIFS(Abwesenheiten!$A$5:$A$104,F78,Abwesenheiten!$B$5:$B$104,"&lt;="&amp;A78,Abwesenheiten!$C$5:$C$104,"&gt;="&amp;A78)&gt;0,"⚠ abwesend",IF(AND(C78&lt;&gt;"",D78&lt;&gt;"",COUNTIFS($F$5:$F$204,F78,$A$5:$A$204,A78,$C$5:$C$204,"&lt;"&amp;D78,$D$5:$D$204,"&gt;"&amp;C78)&gt;1),"⚠ Überschneidung","✓")))</f>
        <v/>
      </c>
    </row>
    <row r="79">
      <c r="A79" s="13" t="n"/>
      <c r="B79" s="20">
        <f>IF(A79="","",CHOOSE(WEEKDAY(A79,2),"Mo","Di","Mi","Do","Fr","Sa","So"))</f>
        <v/>
      </c>
      <c r="C79" s="21" t="n"/>
      <c r="D79" s="21" t="n"/>
      <c r="E79" s="22">
        <f>IF(OR(C79="",D79=""),"",ROUND(MOD(D79-C79,1)*24,2))</f>
        <v/>
      </c>
      <c r="F79" s="11" t="n"/>
      <c r="G79" s="11" t="n"/>
      <c r="H79" s="23">
        <f>IF(G79="","",IFERROR(INDEX('Objekte &amp; Kunden'!$B$5:$B$104,MATCH(G79,'Objekte &amp; Kunden'!$A$5:$A$104,0)),""))</f>
        <v/>
      </c>
      <c r="I79" s="23">
        <f>IF(G79="","",IFERROR(INDEX('Objekte &amp; Kunden'!$C$5:$C$104,MATCH(G79,'Objekte &amp; Kunden'!$A$5:$A$104,0)),""))</f>
        <v/>
      </c>
      <c r="J79" s="24">
        <f>IF(G79="","",IFERROR(INDEX('Objekte &amp; Kunden'!$D$5:$D$104,MATCH(G79,'Objekte &amp; Kunden'!$A$5:$A$104,0)),""))</f>
        <v/>
      </c>
      <c r="K79" s="11" t="n"/>
      <c r="L79" s="11" t="n"/>
      <c r="M79" s="20">
        <f>IF(OR(F79="",A79=""),"",IF(COUNTIFS(Abwesenheiten!$A$5:$A$104,F79,Abwesenheiten!$B$5:$B$104,"&lt;="&amp;A79,Abwesenheiten!$C$5:$C$104,"&gt;="&amp;A79)&gt;0,"⚠ abwesend",IF(AND(C79&lt;&gt;"",D79&lt;&gt;"",COUNTIFS($F$5:$F$204,F79,$A$5:$A$204,A79,$C$5:$C$204,"&lt;"&amp;D79,$D$5:$D$204,"&gt;"&amp;C79)&gt;1),"⚠ Überschneidung","✓")))</f>
        <v/>
      </c>
    </row>
    <row r="80">
      <c r="A80" s="13" t="n"/>
      <c r="B80" s="20">
        <f>IF(A80="","",CHOOSE(WEEKDAY(A80,2),"Mo","Di","Mi","Do","Fr","Sa","So"))</f>
        <v/>
      </c>
      <c r="C80" s="21" t="n"/>
      <c r="D80" s="21" t="n"/>
      <c r="E80" s="22">
        <f>IF(OR(C80="",D80=""),"",ROUND(MOD(D80-C80,1)*24,2))</f>
        <v/>
      </c>
      <c r="F80" s="11" t="n"/>
      <c r="G80" s="11" t="n"/>
      <c r="H80" s="23">
        <f>IF(G80="","",IFERROR(INDEX('Objekte &amp; Kunden'!$B$5:$B$104,MATCH(G80,'Objekte &amp; Kunden'!$A$5:$A$104,0)),""))</f>
        <v/>
      </c>
      <c r="I80" s="23">
        <f>IF(G80="","",IFERROR(INDEX('Objekte &amp; Kunden'!$C$5:$C$104,MATCH(G80,'Objekte &amp; Kunden'!$A$5:$A$104,0)),""))</f>
        <v/>
      </c>
      <c r="J80" s="24">
        <f>IF(G80="","",IFERROR(INDEX('Objekte &amp; Kunden'!$D$5:$D$104,MATCH(G80,'Objekte &amp; Kunden'!$A$5:$A$104,0)),""))</f>
        <v/>
      </c>
      <c r="K80" s="11" t="n"/>
      <c r="L80" s="11" t="n"/>
      <c r="M80" s="20">
        <f>IF(OR(F80="",A80=""),"",IF(COUNTIFS(Abwesenheiten!$A$5:$A$104,F80,Abwesenheiten!$B$5:$B$104,"&lt;="&amp;A80,Abwesenheiten!$C$5:$C$104,"&gt;="&amp;A80)&gt;0,"⚠ abwesend",IF(AND(C80&lt;&gt;"",D80&lt;&gt;"",COUNTIFS($F$5:$F$204,F80,$A$5:$A$204,A80,$C$5:$C$204,"&lt;"&amp;D80,$D$5:$D$204,"&gt;"&amp;C80)&gt;1),"⚠ Überschneidung","✓")))</f>
        <v/>
      </c>
    </row>
    <row r="81">
      <c r="A81" s="13" t="n"/>
      <c r="B81" s="20">
        <f>IF(A81="","",CHOOSE(WEEKDAY(A81,2),"Mo","Di","Mi","Do","Fr","Sa","So"))</f>
        <v/>
      </c>
      <c r="C81" s="21" t="n"/>
      <c r="D81" s="21" t="n"/>
      <c r="E81" s="22">
        <f>IF(OR(C81="",D81=""),"",ROUND(MOD(D81-C81,1)*24,2))</f>
        <v/>
      </c>
      <c r="F81" s="11" t="n"/>
      <c r="G81" s="11" t="n"/>
      <c r="H81" s="23">
        <f>IF(G81="","",IFERROR(INDEX('Objekte &amp; Kunden'!$B$5:$B$104,MATCH(G81,'Objekte &amp; Kunden'!$A$5:$A$104,0)),""))</f>
        <v/>
      </c>
      <c r="I81" s="23">
        <f>IF(G81="","",IFERROR(INDEX('Objekte &amp; Kunden'!$C$5:$C$104,MATCH(G81,'Objekte &amp; Kunden'!$A$5:$A$104,0)),""))</f>
        <v/>
      </c>
      <c r="J81" s="24">
        <f>IF(G81="","",IFERROR(INDEX('Objekte &amp; Kunden'!$D$5:$D$104,MATCH(G81,'Objekte &amp; Kunden'!$A$5:$A$104,0)),""))</f>
        <v/>
      </c>
      <c r="K81" s="11" t="n"/>
      <c r="L81" s="11" t="n"/>
      <c r="M81" s="20">
        <f>IF(OR(F81="",A81=""),"",IF(COUNTIFS(Abwesenheiten!$A$5:$A$104,F81,Abwesenheiten!$B$5:$B$104,"&lt;="&amp;A81,Abwesenheiten!$C$5:$C$104,"&gt;="&amp;A81)&gt;0,"⚠ abwesend",IF(AND(C81&lt;&gt;"",D81&lt;&gt;"",COUNTIFS($F$5:$F$204,F81,$A$5:$A$204,A81,$C$5:$C$204,"&lt;"&amp;D81,$D$5:$D$204,"&gt;"&amp;C81)&gt;1),"⚠ Überschneidung","✓")))</f>
        <v/>
      </c>
    </row>
    <row r="82">
      <c r="A82" s="13" t="n"/>
      <c r="B82" s="20">
        <f>IF(A82="","",CHOOSE(WEEKDAY(A82,2),"Mo","Di","Mi","Do","Fr","Sa","So"))</f>
        <v/>
      </c>
      <c r="C82" s="21" t="n"/>
      <c r="D82" s="21" t="n"/>
      <c r="E82" s="22">
        <f>IF(OR(C82="",D82=""),"",ROUND(MOD(D82-C82,1)*24,2))</f>
        <v/>
      </c>
      <c r="F82" s="11" t="n"/>
      <c r="G82" s="11" t="n"/>
      <c r="H82" s="23">
        <f>IF(G82="","",IFERROR(INDEX('Objekte &amp; Kunden'!$B$5:$B$104,MATCH(G82,'Objekte &amp; Kunden'!$A$5:$A$104,0)),""))</f>
        <v/>
      </c>
      <c r="I82" s="23">
        <f>IF(G82="","",IFERROR(INDEX('Objekte &amp; Kunden'!$C$5:$C$104,MATCH(G82,'Objekte &amp; Kunden'!$A$5:$A$104,0)),""))</f>
        <v/>
      </c>
      <c r="J82" s="24">
        <f>IF(G82="","",IFERROR(INDEX('Objekte &amp; Kunden'!$D$5:$D$104,MATCH(G82,'Objekte &amp; Kunden'!$A$5:$A$104,0)),""))</f>
        <v/>
      </c>
      <c r="K82" s="11" t="n"/>
      <c r="L82" s="11" t="n"/>
      <c r="M82" s="20">
        <f>IF(OR(F82="",A82=""),"",IF(COUNTIFS(Abwesenheiten!$A$5:$A$104,F82,Abwesenheiten!$B$5:$B$104,"&lt;="&amp;A82,Abwesenheiten!$C$5:$C$104,"&gt;="&amp;A82)&gt;0,"⚠ abwesend",IF(AND(C82&lt;&gt;"",D82&lt;&gt;"",COUNTIFS($F$5:$F$204,F82,$A$5:$A$204,A82,$C$5:$C$204,"&lt;"&amp;D82,$D$5:$D$204,"&gt;"&amp;C82)&gt;1),"⚠ Überschneidung","✓")))</f>
        <v/>
      </c>
    </row>
    <row r="83">
      <c r="A83" s="13" t="n"/>
      <c r="B83" s="20">
        <f>IF(A83="","",CHOOSE(WEEKDAY(A83,2),"Mo","Di","Mi","Do","Fr","Sa","So"))</f>
        <v/>
      </c>
      <c r="C83" s="21" t="n"/>
      <c r="D83" s="21" t="n"/>
      <c r="E83" s="22">
        <f>IF(OR(C83="",D83=""),"",ROUND(MOD(D83-C83,1)*24,2))</f>
        <v/>
      </c>
      <c r="F83" s="11" t="n"/>
      <c r="G83" s="11" t="n"/>
      <c r="H83" s="23">
        <f>IF(G83="","",IFERROR(INDEX('Objekte &amp; Kunden'!$B$5:$B$104,MATCH(G83,'Objekte &amp; Kunden'!$A$5:$A$104,0)),""))</f>
        <v/>
      </c>
      <c r="I83" s="23">
        <f>IF(G83="","",IFERROR(INDEX('Objekte &amp; Kunden'!$C$5:$C$104,MATCH(G83,'Objekte &amp; Kunden'!$A$5:$A$104,0)),""))</f>
        <v/>
      </c>
      <c r="J83" s="24">
        <f>IF(G83="","",IFERROR(INDEX('Objekte &amp; Kunden'!$D$5:$D$104,MATCH(G83,'Objekte &amp; Kunden'!$A$5:$A$104,0)),""))</f>
        <v/>
      </c>
      <c r="K83" s="11" t="n"/>
      <c r="L83" s="11" t="n"/>
      <c r="M83" s="20">
        <f>IF(OR(F83="",A83=""),"",IF(COUNTIFS(Abwesenheiten!$A$5:$A$104,F83,Abwesenheiten!$B$5:$B$104,"&lt;="&amp;A83,Abwesenheiten!$C$5:$C$104,"&gt;="&amp;A83)&gt;0,"⚠ abwesend",IF(AND(C83&lt;&gt;"",D83&lt;&gt;"",COUNTIFS($F$5:$F$204,F83,$A$5:$A$204,A83,$C$5:$C$204,"&lt;"&amp;D83,$D$5:$D$204,"&gt;"&amp;C83)&gt;1),"⚠ Überschneidung","✓")))</f>
        <v/>
      </c>
    </row>
    <row r="84">
      <c r="A84" s="13" t="n"/>
      <c r="B84" s="20">
        <f>IF(A84="","",CHOOSE(WEEKDAY(A84,2),"Mo","Di","Mi","Do","Fr","Sa","So"))</f>
        <v/>
      </c>
      <c r="C84" s="21" t="n"/>
      <c r="D84" s="21" t="n"/>
      <c r="E84" s="22">
        <f>IF(OR(C84="",D84=""),"",ROUND(MOD(D84-C84,1)*24,2))</f>
        <v/>
      </c>
      <c r="F84" s="11" t="n"/>
      <c r="G84" s="11" t="n"/>
      <c r="H84" s="23">
        <f>IF(G84="","",IFERROR(INDEX('Objekte &amp; Kunden'!$B$5:$B$104,MATCH(G84,'Objekte &amp; Kunden'!$A$5:$A$104,0)),""))</f>
        <v/>
      </c>
      <c r="I84" s="23">
        <f>IF(G84="","",IFERROR(INDEX('Objekte &amp; Kunden'!$C$5:$C$104,MATCH(G84,'Objekte &amp; Kunden'!$A$5:$A$104,0)),""))</f>
        <v/>
      </c>
      <c r="J84" s="24">
        <f>IF(G84="","",IFERROR(INDEX('Objekte &amp; Kunden'!$D$5:$D$104,MATCH(G84,'Objekte &amp; Kunden'!$A$5:$A$104,0)),""))</f>
        <v/>
      </c>
      <c r="K84" s="11" t="n"/>
      <c r="L84" s="11" t="n"/>
      <c r="M84" s="20">
        <f>IF(OR(F84="",A84=""),"",IF(COUNTIFS(Abwesenheiten!$A$5:$A$104,F84,Abwesenheiten!$B$5:$B$104,"&lt;="&amp;A84,Abwesenheiten!$C$5:$C$104,"&gt;="&amp;A84)&gt;0,"⚠ abwesend",IF(AND(C84&lt;&gt;"",D84&lt;&gt;"",COUNTIFS($F$5:$F$204,F84,$A$5:$A$204,A84,$C$5:$C$204,"&lt;"&amp;D84,$D$5:$D$204,"&gt;"&amp;C84)&gt;1),"⚠ Überschneidung","✓")))</f>
        <v/>
      </c>
    </row>
    <row r="85">
      <c r="A85" s="13" t="n"/>
      <c r="B85" s="20">
        <f>IF(A85="","",CHOOSE(WEEKDAY(A85,2),"Mo","Di","Mi","Do","Fr","Sa","So"))</f>
        <v/>
      </c>
      <c r="C85" s="21" t="n"/>
      <c r="D85" s="21" t="n"/>
      <c r="E85" s="22">
        <f>IF(OR(C85="",D85=""),"",ROUND(MOD(D85-C85,1)*24,2))</f>
        <v/>
      </c>
      <c r="F85" s="11" t="n"/>
      <c r="G85" s="11" t="n"/>
      <c r="H85" s="23">
        <f>IF(G85="","",IFERROR(INDEX('Objekte &amp; Kunden'!$B$5:$B$104,MATCH(G85,'Objekte &amp; Kunden'!$A$5:$A$104,0)),""))</f>
        <v/>
      </c>
      <c r="I85" s="23">
        <f>IF(G85="","",IFERROR(INDEX('Objekte &amp; Kunden'!$C$5:$C$104,MATCH(G85,'Objekte &amp; Kunden'!$A$5:$A$104,0)),""))</f>
        <v/>
      </c>
      <c r="J85" s="24">
        <f>IF(G85="","",IFERROR(INDEX('Objekte &amp; Kunden'!$D$5:$D$104,MATCH(G85,'Objekte &amp; Kunden'!$A$5:$A$104,0)),""))</f>
        <v/>
      </c>
      <c r="K85" s="11" t="n"/>
      <c r="L85" s="11" t="n"/>
      <c r="M85" s="20">
        <f>IF(OR(F85="",A85=""),"",IF(COUNTIFS(Abwesenheiten!$A$5:$A$104,F85,Abwesenheiten!$B$5:$B$104,"&lt;="&amp;A85,Abwesenheiten!$C$5:$C$104,"&gt;="&amp;A85)&gt;0,"⚠ abwesend",IF(AND(C85&lt;&gt;"",D85&lt;&gt;"",COUNTIFS($F$5:$F$204,F85,$A$5:$A$204,A85,$C$5:$C$204,"&lt;"&amp;D85,$D$5:$D$204,"&gt;"&amp;C85)&gt;1),"⚠ Überschneidung","✓")))</f>
        <v/>
      </c>
    </row>
    <row r="86">
      <c r="A86" s="13" t="n"/>
      <c r="B86" s="20">
        <f>IF(A86="","",CHOOSE(WEEKDAY(A86,2),"Mo","Di","Mi","Do","Fr","Sa","So"))</f>
        <v/>
      </c>
      <c r="C86" s="21" t="n"/>
      <c r="D86" s="21" t="n"/>
      <c r="E86" s="22">
        <f>IF(OR(C86="",D86=""),"",ROUND(MOD(D86-C86,1)*24,2))</f>
        <v/>
      </c>
      <c r="F86" s="11" t="n"/>
      <c r="G86" s="11" t="n"/>
      <c r="H86" s="23">
        <f>IF(G86="","",IFERROR(INDEX('Objekte &amp; Kunden'!$B$5:$B$104,MATCH(G86,'Objekte &amp; Kunden'!$A$5:$A$104,0)),""))</f>
        <v/>
      </c>
      <c r="I86" s="23">
        <f>IF(G86="","",IFERROR(INDEX('Objekte &amp; Kunden'!$C$5:$C$104,MATCH(G86,'Objekte &amp; Kunden'!$A$5:$A$104,0)),""))</f>
        <v/>
      </c>
      <c r="J86" s="24">
        <f>IF(G86="","",IFERROR(INDEX('Objekte &amp; Kunden'!$D$5:$D$104,MATCH(G86,'Objekte &amp; Kunden'!$A$5:$A$104,0)),""))</f>
        <v/>
      </c>
      <c r="K86" s="11" t="n"/>
      <c r="L86" s="11" t="n"/>
      <c r="M86" s="20">
        <f>IF(OR(F86="",A86=""),"",IF(COUNTIFS(Abwesenheiten!$A$5:$A$104,F86,Abwesenheiten!$B$5:$B$104,"&lt;="&amp;A86,Abwesenheiten!$C$5:$C$104,"&gt;="&amp;A86)&gt;0,"⚠ abwesend",IF(AND(C86&lt;&gt;"",D86&lt;&gt;"",COUNTIFS($F$5:$F$204,F86,$A$5:$A$204,A86,$C$5:$C$204,"&lt;"&amp;D86,$D$5:$D$204,"&gt;"&amp;C86)&gt;1),"⚠ Überschneidung","✓")))</f>
        <v/>
      </c>
    </row>
    <row r="87">
      <c r="A87" s="13" t="n"/>
      <c r="B87" s="20">
        <f>IF(A87="","",CHOOSE(WEEKDAY(A87,2),"Mo","Di","Mi","Do","Fr","Sa","So"))</f>
        <v/>
      </c>
      <c r="C87" s="21" t="n"/>
      <c r="D87" s="21" t="n"/>
      <c r="E87" s="22">
        <f>IF(OR(C87="",D87=""),"",ROUND(MOD(D87-C87,1)*24,2))</f>
        <v/>
      </c>
      <c r="F87" s="11" t="n"/>
      <c r="G87" s="11" t="n"/>
      <c r="H87" s="23">
        <f>IF(G87="","",IFERROR(INDEX('Objekte &amp; Kunden'!$B$5:$B$104,MATCH(G87,'Objekte &amp; Kunden'!$A$5:$A$104,0)),""))</f>
        <v/>
      </c>
      <c r="I87" s="23">
        <f>IF(G87="","",IFERROR(INDEX('Objekte &amp; Kunden'!$C$5:$C$104,MATCH(G87,'Objekte &amp; Kunden'!$A$5:$A$104,0)),""))</f>
        <v/>
      </c>
      <c r="J87" s="24">
        <f>IF(G87="","",IFERROR(INDEX('Objekte &amp; Kunden'!$D$5:$D$104,MATCH(G87,'Objekte &amp; Kunden'!$A$5:$A$104,0)),""))</f>
        <v/>
      </c>
      <c r="K87" s="11" t="n"/>
      <c r="L87" s="11" t="n"/>
      <c r="M87" s="20">
        <f>IF(OR(F87="",A87=""),"",IF(COUNTIFS(Abwesenheiten!$A$5:$A$104,F87,Abwesenheiten!$B$5:$B$104,"&lt;="&amp;A87,Abwesenheiten!$C$5:$C$104,"&gt;="&amp;A87)&gt;0,"⚠ abwesend",IF(AND(C87&lt;&gt;"",D87&lt;&gt;"",COUNTIFS($F$5:$F$204,F87,$A$5:$A$204,A87,$C$5:$C$204,"&lt;"&amp;D87,$D$5:$D$204,"&gt;"&amp;C87)&gt;1),"⚠ Überschneidung","✓")))</f>
        <v/>
      </c>
    </row>
    <row r="88">
      <c r="A88" s="13" t="n"/>
      <c r="B88" s="20">
        <f>IF(A88="","",CHOOSE(WEEKDAY(A88,2),"Mo","Di","Mi","Do","Fr","Sa","So"))</f>
        <v/>
      </c>
      <c r="C88" s="21" t="n"/>
      <c r="D88" s="21" t="n"/>
      <c r="E88" s="22">
        <f>IF(OR(C88="",D88=""),"",ROUND(MOD(D88-C88,1)*24,2))</f>
        <v/>
      </c>
      <c r="F88" s="11" t="n"/>
      <c r="G88" s="11" t="n"/>
      <c r="H88" s="23">
        <f>IF(G88="","",IFERROR(INDEX('Objekte &amp; Kunden'!$B$5:$B$104,MATCH(G88,'Objekte &amp; Kunden'!$A$5:$A$104,0)),""))</f>
        <v/>
      </c>
      <c r="I88" s="23">
        <f>IF(G88="","",IFERROR(INDEX('Objekte &amp; Kunden'!$C$5:$C$104,MATCH(G88,'Objekte &amp; Kunden'!$A$5:$A$104,0)),""))</f>
        <v/>
      </c>
      <c r="J88" s="24">
        <f>IF(G88="","",IFERROR(INDEX('Objekte &amp; Kunden'!$D$5:$D$104,MATCH(G88,'Objekte &amp; Kunden'!$A$5:$A$104,0)),""))</f>
        <v/>
      </c>
      <c r="K88" s="11" t="n"/>
      <c r="L88" s="11" t="n"/>
      <c r="M88" s="20">
        <f>IF(OR(F88="",A88=""),"",IF(COUNTIFS(Abwesenheiten!$A$5:$A$104,F88,Abwesenheiten!$B$5:$B$104,"&lt;="&amp;A88,Abwesenheiten!$C$5:$C$104,"&gt;="&amp;A88)&gt;0,"⚠ abwesend",IF(AND(C88&lt;&gt;"",D88&lt;&gt;"",COUNTIFS($F$5:$F$204,F88,$A$5:$A$204,A88,$C$5:$C$204,"&lt;"&amp;D88,$D$5:$D$204,"&gt;"&amp;C88)&gt;1),"⚠ Überschneidung","✓")))</f>
        <v/>
      </c>
    </row>
    <row r="89">
      <c r="A89" s="13" t="n"/>
      <c r="B89" s="20">
        <f>IF(A89="","",CHOOSE(WEEKDAY(A89,2),"Mo","Di","Mi","Do","Fr","Sa","So"))</f>
        <v/>
      </c>
      <c r="C89" s="21" t="n"/>
      <c r="D89" s="21" t="n"/>
      <c r="E89" s="22">
        <f>IF(OR(C89="",D89=""),"",ROUND(MOD(D89-C89,1)*24,2))</f>
        <v/>
      </c>
      <c r="F89" s="11" t="n"/>
      <c r="G89" s="11" t="n"/>
      <c r="H89" s="23">
        <f>IF(G89="","",IFERROR(INDEX('Objekte &amp; Kunden'!$B$5:$B$104,MATCH(G89,'Objekte &amp; Kunden'!$A$5:$A$104,0)),""))</f>
        <v/>
      </c>
      <c r="I89" s="23">
        <f>IF(G89="","",IFERROR(INDEX('Objekte &amp; Kunden'!$C$5:$C$104,MATCH(G89,'Objekte &amp; Kunden'!$A$5:$A$104,0)),""))</f>
        <v/>
      </c>
      <c r="J89" s="24">
        <f>IF(G89="","",IFERROR(INDEX('Objekte &amp; Kunden'!$D$5:$D$104,MATCH(G89,'Objekte &amp; Kunden'!$A$5:$A$104,0)),""))</f>
        <v/>
      </c>
      <c r="K89" s="11" t="n"/>
      <c r="L89" s="11" t="n"/>
      <c r="M89" s="20">
        <f>IF(OR(F89="",A89=""),"",IF(COUNTIFS(Abwesenheiten!$A$5:$A$104,F89,Abwesenheiten!$B$5:$B$104,"&lt;="&amp;A89,Abwesenheiten!$C$5:$C$104,"&gt;="&amp;A89)&gt;0,"⚠ abwesend",IF(AND(C89&lt;&gt;"",D89&lt;&gt;"",COUNTIFS($F$5:$F$204,F89,$A$5:$A$204,A89,$C$5:$C$204,"&lt;"&amp;D89,$D$5:$D$204,"&gt;"&amp;C89)&gt;1),"⚠ Überschneidung","✓")))</f>
        <v/>
      </c>
    </row>
    <row r="90">
      <c r="A90" s="13" t="n"/>
      <c r="B90" s="20">
        <f>IF(A90="","",CHOOSE(WEEKDAY(A90,2),"Mo","Di","Mi","Do","Fr","Sa","So"))</f>
        <v/>
      </c>
      <c r="C90" s="21" t="n"/>
      <c r="D90" s="21" t="n"/>
      <c r="E90" s="22">
        <f>IF(OR(C90="",D90=""),"",ROUND(MOD(D90-C90,1)*24,2))</f>
        <v/>
      </c>
      <c r="F90" s="11" t="n"/>
      <c r="G90" s="11" t="n"/>
      <c r="H90" s="23">
        <f>IF(G90="","",IFERROR(INDEX('Objekte &amp; Kunden'!$B$5:$B$104,MATCH(G90,'Objekte &amp; Kunden'!$A$5:$A$104,0)),""))</f>
        <v/>
      </c>
      <c r="I90" s="23">
        <f>IF(G90="","",IFERROR(INDEX('Objekte &amp; Kunden'!$C$5:$C$104,MATCH(G90,'Objekte &amp; Kunden'!$A$5:$A$104,0)),""))</f>
        <v/>
      </c>
      <c r="J90" s="24">
        <f>IF(G90="","",IFERROR(INDEX('Objekte &amp; Kunden'!$D$5:$D$104,MATCH(G90,'Objekte &amp; Kunden'!$A$5:$A$104,0)),""))</f>
        <v/>
      </c>
      <c r="K90" s="11" t="n"/>
      <c r="L90" s="11" t="n"/>
      <c r="M90" s="20">
        <f>IF(OR(F90="",A90=""),"",IF(COUNTIFS(Abwesenheiten!$A$5:$A$104,F90,Abwesenheiten!$B$5:$B$104,"&lt;="&amp;A90,Abwesenheiten!$C$5:$C$104,"&gt;="&amp;A90)&gt;0,"⚠ abwesend",IF(AND(C90&lt;&gt;"",D90&lt;&gt;"",COUNTIFS($F$5:$F$204,F90,$A$5:$A$204,A90,$C$5:$C$204,"&lt;"&amp;D90,$D$5:$D$204,"&gt;"&amp;C90)&gt;1),"⚠ Überschneidung","✓")))</f>
        <v/>
      </c>
    </row>
    <row r="91">
      <c r="A91" s="13" t="n"/>
      <c r="B91" s="20">
        <f>IF(A91="","",CHOOSE(WEEKDAY(A91,2),"Mo","Di","Mi","Do","Fr","Sa","So"))</f>
        <v/>
      </c>
      <c r="C91" s="21" t="n"/>
      <c r="D91" s="21" t="n"/>
      <c r="E91" s="22">
        <f>IF(OR(C91="",D91=""),"",ROUND(MOD(D91-C91,1)*24,2))</f>
        <v/>
      </c>
      <c r="F91" s="11" t="n"/>
      <c r="G91" s="11" t="n"/>
      <c r="H91" s="23">
        <f>IF(G91="","",IFERROR(INDEX('Objekte &amp; Kunden'!$B$5:$B$104,MATCH(G91,'Objekte &amp; Kunden'!$A$5:$A$104,0)),""))</f>
        <v/>
      </c>
      <c r="I91" s="23">
        <f>IF(G91="","",IFERROR(INDEX('Objekte &amp; Kunden'!$C$5:$C$104,MATCH(G91,'Objekte &amp; Kunden'!$A$5:$A$104,0)),""))</f>
        <v/>
      </c>
      <c r="J91" s="24">
        <f>IF(G91="","",IFERROR(INDEX('Objekte &amp; Kunden'!$D$5:$D$104,MATCH(G91,'Objekte &amp; Kunden'!$A$5:$A$104,0)),""))</f>
        <v/>
      </c>
      <c r="K91" s="11" t="n"/>
      <c r="L91" s="11" t="n"/>
      <c r="M91" s="20">
        <f>IF(OR(F91="",A91=""),"",IF(COUNTIFS(Abwesenheiten!$A$5:$A$104,F91,Abwesenheiten!$B$5:$B$104,"&lt;="&amp;A91,Abwesenheiten!$C$5:$C$104,"&gt;="&amp;A91)&gt;0,"⚠ abwesend",IF(AND(C91&lt;&gt;"",D91&lt;&gt;"",COUNTIFS($F$5:$F$204,F91,$A$5:$A$204,A91,$C$5:$C$204,"&lt;"&amp;D91,$D$5:$D$204,"&gt;"&amp;C91)&gt;1),"⚠ Überschneidung","✓")))</f>
        <v/>
      </c>
    </row>
    <row r="92">
      <c r="A92" s="13" t="n"/>
      <c r="B92" s="20">
        <f>IF(A92="","",CHOOSE(WEEKDAY(A92,2),"Mo","Di","Mi","Do","Fr","Sa","So"))</f>
        <v/>
      </c>
      <c r="C92" s="21" t="n"/>
      <c r="D92" s="21" t="n"/>
      <c r="E92" s="22">
        <f>IF(OR(C92="",D92=""),"",ROUND(MOD(D92-C92,1)*24,2))</f>
        <v/>
      </c>
      <c r="F92" s="11" t="n"/>
      <c r="G92" s="11" t="n"/>
      <c r="H92" s="23">
        <f>IF(G92="","",IFERROR(INDEX('Objekte &amp; Kunden'!$B$5:$B$104,MATCH(G92,'Objekte &amp; Kunden'!$A$5:$A$104,0)),""))</f>
        <v/>
      </c>
      <c r="I92" s="23">
        <f>IF(G92="","",IFERROR(INDEX('Objekte &amp; Kunden'!$C$5:$C$104,MATCH(G92,'Objekte &amp; Kunden'!$A$5:$A$104,0)),""))</f>
        <v/>
      </c>
      <c r="J92" s="24">
        <f>IF(G92="","",IFERROR(INDEX('Objekte &amp; Kunden'!$D$5:$D$104,MATCH(G92,'Objekte &amp; Kunden'!$A$5:$A$104,0)),""))</f>
        <v/>
      </c>
      <c r="K92" s="11" t="n"/>
      <c r="L92" s="11" t="n"/>
      <c r="M92" s="20">
        <f>IF(OR(F92="",A92=""),"",IF(COUNTIFS(Abwesenheiten!$A$5:$A$104,F92,Abwesenheiten!$B$5:$B$104,"&lt;="&amp;A92,Abwesenheiten!$C$5:$C$104,"&gt;="&amp;A92)&gt;0,"⚠ abwesend",IF(AND(C92&lt;&gt;"",D92&lt;&gt;"",COUNTIFS($F$5:$F$204,F92,$A$5:$A$204,A92,$C$5:$C$204,"&lt;"&amp;D92,$D$5:$D$204,"&gt;"&amp;C92)&gt;1),"⚠ Überschneidung","✓")))</f>
        <v/>
      </c>
    </row>
    <row r="93">
      <c r="A93" s="13" t="n"/>
      <c r="B93" s="20">
        <f>IF(A93="","",CHOOSE(WEEKDAY(A93,2),"Mo","Di","Mi","Do","Fr","Sa","So"))</f>
        <v/>
      </c>
      <c r="C93" s="21" t="n"/>
      <c r="D93" s="21" t="n"/>
      <c r="E93" s="22">
        <f>IF(OR(C93="",D93=""),"",ROUND(MOD(D93-C93,1)*24,2))</f>
        <v/>
      </c>
      <c r="F93" s="11" t="n"/>
      <c r="G93" s="11" t="n"/>
      <c r="H93" s="23">
        <f>IF(G93="","",IFERROR(INDEX('Objekte &amp; Kunden'!$B$5:$B$104,MATCH(G93,'Objekte &amp; Kunden'!$A$5:$A$104,0)),""))</f>
        <v/>
      </c>
      <c r="I93" s="23">
        <f>IF(G93="","",IFERROR(INDEX('Objekte &amp; Kunden'!$C$5:$C$104,MATCH(G93,'Objekte &amp; Kunden'!$A$5:$A$104,0)),""))</f>
        <v/>
      </c>
      <c r="J93" s="24">
        <f>IF(G93="","",IFERROR(INDEX('Objekte &amp; Kunden'!$D$5:$D$104,MATCH(G93,'Objekte &amp; Kunden'!$A$5:$A$104,0)),""))</f>
        <v/>
      </c>
      <c r="K93" s="11" t="n"/>
      <c r="L93" s="11" t="n"/>
      <c r="M93" s="20">
        <f>IF(OR(F93="",A93=""),"",IF(COUNTIFS(Abwesenheiten!$A$5:$A$104,F93,Abwesenheiten!$B$5:$B$104,"&lt;="&amp;A93,Abwesenheiten!$C$5:$C$104,"&gt;="&amp;A93)&gt;0,"⚠ abwesend",IF(AND(C93&lt;&gt;"",D93&lt;&gt;"",COUNTIFS($F$5:$F$204,F93,$A$5:$A$204,A93,$C$5:$C$204,"&lt;"&amp;D93,$D$5:$D$204,"&gt;"&amp;C93)&gt;1),"⚠ Überschneidung","✓")))</f>
        <v/>
      </c>
    </row>
    <row r="94">
      <c r="A94" s="13" t="n"/>
      <c r="B94" s="20">
        <f>IF(A94="","",CHOOSE(WEEKDAY(A94,2),"Mo","Di","Mi","Do","Fr","Sa","So"))</f>
        <v/>
      </c>
      <c r="C94" s="21" t="n"/>
      <c r="D94" s="21" t="n"/>
      <c r="E94" s="22">
        <f>IF(OR(C94="",D94=""),"",ROUND(MOD(D94-C94,1)*24,2))</f>
        <v/>
      </c>
      <c r="F94" s="11" t="n"/>
      <c r="G94" s="11" t="n"/>
      <c r="H94" s="23">
        <f>IF(G94="","",IFERROR(INDEX('Objekte &amp; Kunden'!$B$5:$B$104,MATCH(G94,'Objekte &amp; Kunden'!$A$5:$A$104,0)),""))</f>
        <v/>
      </c>
      <c r="I94" s="23">
        <f>IF(G94="","",IFERROR(INDEX('Objekte &amp; Kunden'!$C$5:$C$104,MATCH(G94,'Objekte &amp; Kunden'!$A$5:$A$104,0)),""))</f>
        <v/>
      </c>
      <c r="J94" s="24">
        <f>IF(G94="","",IFERROR(INDEX('Objekte &amp; Kunden'!$D$5:$D$104,MATCH(G94,'Objekte &amp; Kunden'!$A$5:$A$104,0)),""))</f>
        <v/>
      </c>
      <c r="K94" s="11" t="n"/>
      <c r="L94" s="11" t="n"/>
      <c r="M94" s="20">
        <f>IF(OR(F94="",A94=""),"",IF(COUNTIFS(Abwesenheiten!$A$5:$A$104,F94,Abwesenheiten!$B$5:$B$104,"&lt;="&amp;A94,Abwesenheiten!$C$5:$C$104,"&gt;="&amp;A94)&gt;0,"⚠ abwesend",IF(AND(C94&lt;&gt;"",D94&lt;&gt;"",COUNTIFS($F$5:$F$204,F94,$A$5:$A$204,A94,$C$5:$C$204,"&lt;"&amp;D94,$D$5:$D$204,"&gt;"&amp;C94)&gt;1),"⚠ Überschneidung","✓")))</f>
        <v/>
      </c>
    </row>
    <row r="95">
      <c r="A95" s="13" t="n"/>
      <c r="B95" s="20">
        <f>IF(A95="","",CHOOSE(WEEKDAY(A95,2),"Mo","Di","Mi","Do","Fr","Sa","So"))</f>
        <v/>
      </c>
      <c r="C95" s="21" t="n"/>
      <c r="D95" s="21" t="n"/>
      <c r="E95" s="22">
        <f>IF(OR(C95="",D95=""),"",ROUND(MOD(D95-C95,1)*24,2))</f>
        <v/>
      </c>
      <c r="F95" s="11" t="n"/>
      <c r="G95" s="11" t="n"/>
      <c r="H95" s="23">
        <f>IF(G95="","",IFERROR(INDEX('Objekte &amp; Kunden'!$B$5:$B$104,MATCH(G95,'Objekte &amp; Kunden'!$A$5:$A$104,0)),""))</f>
        <v/>
      </c>
      <c r="I95" s="23">
        <f>IF(G95="","",IFERROR(INDEX('Objekte &amp; Kunden'!$C$5:$C$104,MATCH(G95,'Objekte &amp; Kunden'!$A$5:$A$104,0)),""))</f>
        <v/>
      </c>
      <c r="J95" s="24">
        <f>IF(G95="","",IFERROR(INDEX('Objekte &amp; Kunden'!$D$5:$D$104,MATCH(G95,'Objekte &amp; Kunden'!$A$5:$A$104,0)),""))</f>
        <v/>
      </c>
      <c r="K95" s="11" t="n"/>
      <c r="L95" s="11" t="n"/>
      <c r="M95" s="20">
        <f>IF(OR(F95="",A95=""),"",IF(COUNTIFS(Abwesenheiten!$A$5:$A$104,F95,Abwesenheiten!$B$5:$B$104,"&lt;="&amp;A95,Abwesenheiten!$C$5:$C$104,"&gt;="&amp;A95)&gt;0,"⚠ abwesend",IF(AND(C95&lt;&gt;"",D95&lt;&gt;"",COUNTIFS($F$5:$F$204,F95,$A$5:$A$204,A95,$C$5:$C$204,"&lt;"&amp;D95,$D$5:$D$204,"&gt;"&amp;C95)&gt;1),"⚠ Überschneidung","✓")))</f>
        <v/>
      </c>
    </row>
    <row r="96">
      <c r="A96" s="13" t="n"/>
      <c r="B96" s="20">
        <f>IF(A96="","",CHOOSE(WEEKDAY(A96,2),"Mo","Di","Mi","Do","Fr","Sa","So"))</f>
        <v/>
      </c>
      <c r="C96" s="21" t="n"/>
      <c r="D96" s="21" t="n"/>
      <c r="E96" s="22">
        <f>IF(OR(C96="",D96=""),"",ROUND(MOD(D96-C96,1)*24,2))</f>
        <v/>
      </c>
      <c r="F96" s="11" t="n"/>
      <c r="G96" s="11" t="n"/>
      <c r="H96" s="23">
        <f>IF(G96="","",IFERROR(INDEX('Objekte &amp; Kunden'!$B$5:$B$104,MATCH(G96,'Objekte &amp; Kunden'!$A$5:$A$104,0)),""))</f>
        <v/>
      </c>
      <c r="I96" s="23">
        <f>IF(G96="","",IFERROR(INDEX('Objekte &amp; Kunden'!$C$5:$C$104,MATCH(G96,'Objekte &amp; Kunden'!$A$5:$A$104,0)),""))</f>
        <v/>
      </c>
      <c r="J96" s="24">
        <f>IF(G96="","",IFERROR(INDEX('Objekte &amp; Kunden'!$D$5:$D$104,MATCH(G96,'Objekte &amp; Kunden'!$A$5:$A$104,0)),""))</f>
        <v/>
      </c>
      <c r="K96" s="11" t="n"/>
      <c r="L96" s="11" t="n"/>
      <c r="M96" s="20">
        <f>IF(OR(F96="",A96=""),"",IF(COUNTIFS(Abwesenheiten!$A$5:$A$104,F96,Abwesenheiten!$B$5:$B$104,"&lt;="&amp;A96,Abwesenheiten!$C$5:$C$104,"&gt;="&amp;A96)&gt;0,"⚠ abwesend",IF(AND(C96&lt;&gt;"",D96&lt;&gt;"",COUNTIFS($F$5:$F$204,F96,$A$5:$A$204,A96,$C$5:$C$204,"&lt;"&amp;D96,$D$5:$D$204,"&gt;"&amp;C96)&gt;1),"⚠ Überschneidung","✓")))</f>
        <v/>
      </c>
    </row>
    <row r="97">
      <c r="A97" s="13" t="n"/>
      <c r="B97" s="20">
        <f>IF(A97="","",CHOOSE(WEEKDAY(A97,2),"Mo","Di","Mi","Do","Fr","Sa","So"))</f>
        <v/>
      </c>
      <c r="C97" s="21" t="n"/>
      <c r="D97" s="21" t="n"/>
      <c r="E97" s="22">
        <f>IF(OR(C97="",D97=""),"",ROUND(MOD(D97-C97,1)*24,2))</f>
        <v/>
      </c>
      <c r="F97" s="11" t="n"/>
      <c r="G97" s="11" t="n"/>
      <c r="H97" s="23">
        <f>IF(G97="","",IFERROR(INDEX('Objekte &amp; Kunden'!$B$5:$B$104,MATCH(G97,'Objekte &amp; Kunden'!$A$5:$A$104,0)),""))</f>
        <v/>
      </c>
      <c r="I97" s="23">
        <f>IF(G97="","",IFERROR(INDEX('Objekte &amp; Kunden'!$C$5:$C$104,MATCH(G97,'Objekte &amp; Kunden'!$A$5:$A$104,0)),""))</f>
        <v/>
      </c>
      <c r="J97" s="24">
        <f>IF(G97="","",IFERROR(INDEX('Objekte &amp; Kunden'!$D$5:$D$104,MATCH(G97,'Objekte &amp; Kunden'!$A$5:$A$104,0)),""))</f>
        <v/>
      </c>
      <c r="K97" s="11" t="n"/>
      <c r="L97" s="11" t="n"/>
      <c r="M97" s="20">
        <f>IF(OR(F97="",A97=""),"",IF(COUNTIFS(Abwesenheiten!$A$5:$A$104,F97,Abwesenheiten!$B$5:$B$104,"&lt;="&amp;A97,Abwesenheiten!$C$5:$C$104,"&gt;="&amp;A97)&gt;0,"⚠ abwesend",IF(AND(C97&lt;&gt;"",D97&lt;&gt;"",COUNTIFS($F$5:$F$204,F97,$A$5:$A$204,A97,$C$5:$C$204,"&lt;"&amp;D97,$D$5:$D$204,"&gt;"&amp;C97)&gt;1),"⚠ Überschneidung","✓")))</f>
        <v/>
      </c>
    </row>
    <row r="98">
      <c r="A98" s="13" t="n"/>
      <c r="B98" s="20">
        <f>IF(A98="","",CHOOSE(WEEKDAY(A98,2),"Mo","Di","Mi","Do","Fr","Sa","So"))</f>
        <v/>
      </c>
      <c r="C98" s="21" t="n"/>
      <c r="D98" s="21" t="n"/>
      <c r="E98" s="22">
        <f>IF(OR(C98="",D98=""),"",ROUND(MOD(D98-C98,1)*24,2))</f>
        <v/>
      </c>
      <c r="F98" s="11" t="n"/>
      <c r="G98" s="11" t="n"/>
      <c r="H98" s="23">
        <f>IF(G98="","",IFERROR(INDEX('Objekte &amp; Kunden'!$B$5:$B$104,MATCH(G98,'Objekte &amp; Kunden'!$A$5:$A$104,0)),""))</f>
        <v/>
      </c>
      <c r="I98" s="23">
        <f>IF(G98="","",IFERROR(INDEX('Objekte &amp; Kunden'!$C$5:$C$104,MATCH(G98,'Objekte &amp; Kunden'!$A$5:$A$104,0)),""))</f>
        <v/>
      </c>
      <c r="J98" s="24">
        <f>IF(G98="","",IFERROR(INDEX('Objekte &amp; Kunden'!$D$5:$D$104,MATCH(G98,'Objekte &amp; Kunden'!$A$5:$A$104,0)),""))</f>
        <v/>
      </c>
      <c r="K98" s="11" t="n"/>
      <c r="L98" s="11" t="n"/>
      <c r="M98" s="20">
        <f>IF(OR(F98="",A98=""),"",IF(COUNTIFS(Abwesenheiten!$A$5:$A$104,F98,Abwesenheiten!$B$5:$B$104,"&lt;="&amp;A98,Abwesenheiten!$C$5:$C$104,"&gt;="&amp;A98)&gt;0,"⚠ abwesend",IF(AND(C98&lt;&gt;"",D98&lt;&gt;"",COUNTIFS($F$5:$F$204,F98,$A$5:$A$204,A98,$C$5:$C$204,"&lt;"&amp;D98,$D$5:$D$204,"&gt;"&amp;C98)&gt;1),"⚠ Überschneidung","✓")))</f>
        <v/>
      </c>
    </row>
    <row r="99">
      <c r="A99" s="13" t="n"/>
      <c r="B99" s="20">
        <f>IF(A99="","",CHOOSE(WEEKDAY(A99,2),"Mo","Di","Mi","Do","Fr","Sa","So"))</f>
        <v/>
      </c>
      <c r="C99" s="21" t="n"/>
      <c r="D99" s="21" t="n"/>
      <c r="E99" s="22">
        <f>IF(OR(C99="",D99=""),"",ROUND(MOD(D99-C99,1)*24,2))</f>
        <v/>
      </c>
      <c r="F99" s="11" t="n"/>
      <c r="G99" s="11" t="n"/>
      <c r="H99" s="23">
        <f>IF(G99="","",IFERROR(INDEX('Objekte &amp; Kunden'!$B$5:$B$104,MATCH(G99,'Objekte &amp; Kunden'!$A$5:$A$104,0)),""))</f>
        <v/>
      </c>
      <c r="I99" s="23">
        <f>IF(G99="","",IFERROR(INDEX('Objekte &amp; Kunden'!$C$5:$C$104,MATCH(G99,'Objekte &amp; Kunden'!$A$5:$A$104,0)),""))</f>
        <v/>
      </c>
      <c r="J99" s="24">
        <f>IF(G99="","",IFERROR(INDEX('Objekte &amp; Kunden'!$D$5:$D$104,MATCH(G99,'Objekte &amp; Kunden'!$A$5:$A$104,0)),""))</f>
        <v/>
      </c>
      <c r="K99" s="11" t="n"/>
      <c r="L99" s="11" t="n"/>
      <c r="M99" s="20">
        <f>IF(OR(F99="",A99=""),"",IF(COUNTIFS(Abwesenheiten!$A$5:$A$104,F99,Abwesenheiten!$B$5:$B$104,"&lt;="&amp;A99,Abwesenheiten!$C$5:$C$104,"&gt;="&amp;A99)&gt;0,"⚠ abwesend",IF(AND(C99&lt;&gt;"",D99&lt;&gt;"",COUNTIFS($F$5:$F$204,F99,$A$5:$A$204,A99,$C$5:$C$204,"&lt;"&amp;D99,$D$5:$D$204,"&gt;"&amp;C99)&gt;1),"⚠ Überschneidung","✓")))</f>
        <v/>
      </c>
    </row>
    <row r="100">
      <c r="A100" s="13" t="n"/>
      <c r="B100" s="20">
        <f>IF(A100="","",CHOOSE(WEEKDAY(A100,2),"Mo","Di","Mi","Do","Fr","Sa","So"))</f>
        <v/>
      </c>
      <c r="C100" s="21" t="n"/>
      <c r="D100" s="21" t="n"/>
      <c r="E100" s="22">
        <f>IF(OR(C100="",D100=""),"",ROUND(MOD(D100-C100,1)*24,2))</f>
        <v/>
      </c>
      <c r="F100" s="11" t="n"/>
      <c r="G100" s="11" t="n"/>
      <c r="H100" s="23">
        <f>IF(G100="","",IFERROR(INDEX('Objekte &amp; Kunden'!$B$5:$B$104,MATCH(G100,'Objekte &amp; Kunden'!$A$5:$A$104,0)),""))</f>
        <v/>
      </c>
      <c r="I100" s="23">
        <f>IF(G100="","",IFERROR(INDEX('Objekte &amp; Kunden'!$C$5:$C$104,MATCH(G100,'Objekte &amp; Kunden'!$A$5:$A$104,0)),""))</f>
        <v/>
      </c>
      <c r="J100" s="24">
        <f>IF(G100="","",IFERROR(INDEX('Objekte &amp; Kunden'!$D$5:$D$104,MATCH(G100,'Objekte &amp; Kunden'!$A$5:$A$104,0)),""))</f>
        <v/>
      </c>
      <c r="K100" s="11" t="n"/>
      <c r="L100" s="11" t="n"/>
      <c r="M100" s="20">
        <f>IF(OR(F100="",A100=""),"",IF(COUNTIFS(Abwesenheiten!$A$5:$A$104,F100,Abwesenheiten!$B$5:$B$104,"&lt;="&amp;A100,Abwesenheiten!$C$5:$C$104,"&gt;="&amp;A100)&gt;0,"⚠ abwesend",IF(AND(C100&lt;&gt;"",D100&lt;&gt;"",COUNTIFS($F$5:$F$204,F100,$A$5:$A$204,A100,$C$5:$C$204,"&lt;"&amp;D100,$D$5:$D$204,"&gt;"&amp;C100)&gt;1),"⚠ Überschneidung","✓")))</f>
        <v/>
      </c>
    </row>
    <row r="101">
      <c r="A101" s="13" t="n"/>
      <c r="B101" s="20">
        <f>IF(A101="","",CHOOSE(WEEKDAY(A101,2),"Mo","Di","Mi","Do","Fr","Sa","So"))</f>
        <v/>
      </c>
      <c r="C101" s="21" t="n"/>
      <c r="D101" s="21" t="n"/>
      <c r="E101" s="22">
        <f>IF(OR(C101="",D101=""),"",ROUND(MOD(D101-C101,1)*24,2))</f>
        <v/>
      </c>
      <c r="F101" s="11" t="n"/>
      <c r="G101" s="11" t="n"/>
      <c r="H101" s="23">
        <f>IF(G101="","",IFERROR(INDEX('Objekte &amp; Kunden'!$B$5:$B$104,MATCH(G101,'Objekte &amp; Kunden'!$A$5:$A$104,0)),""))</f>
        <v/>
      </c>
      <c r="I101" s="23">
        <f>IF(G101="","",IFERROR(INDEX('Objekte &amp; Kunden'!$C$5:$C$104,MATCH(G101,'Objekte &amp; Kunden'!$A$5:$A$104,0)),""))</f>
        <v/>
      </c>
      <c r="J101" s="24">
        <f>IF(G101="","",IFERROR(INDEX('Objekte &amp; Kunden'!$D$5:$D$104,MATCH(G101,'Objekte &amp; Kunden'!$A$5:$A$104,0)),""))</f>
        <v/>
      </c>
      <c r="K101" s="11" t="n"/>
      <c r="L101" s="11" t="n"/>
      <c r="M101" s="20">
        <f>IF(OR(F101="",A101=""),"",IF(COUNTIFS(Abwesenheiten!$A$5:$A$104,F101,Abwesenheiten!$B$5:$B$104,"&lt;="&amp;A101,Abwesenheiten!$C$5:$C$104,"&gt;="&amp;A101)&gt;0,"⚠ abwesend",IF(AND(C101&lt;&gt;"",D101&lt;&gt;"",COUNTIFS($F$5:$F$204,F101,$A$5:$A$204,A101,$C$5:$C$204,"&lt;"&amp;D101,$D$5:$D$204,"&gt;"&amp;C101)&gt;1),"⚠ Überschneidung","✓")))</f>
        <v/>
      </c>
    </row>
    <row r="102">
      <c r="A102" s="13" t="n"/>
      <c r="B102" s="20">
        <f>IF(A102="","",CHOOSE(WEEKDAY(A102,2),"Mo","Di","Mi","Do","Fr","Sa","So"))</f>
        <v/>
      </c>
      <c r="C102" s="21" t="n"/>
      <c r="D102" s="21" t="n"/>
      <c r="E102" s="22">
        <f>IF(OR(C102="",D102=""),"",ROUND(MOD(D102-C102,1)*24,2))</f>
        <v/>
      </c>
      <c r="F102" s="11" t="n"/>
      <c r="G102" s="11" t="n"/>
      <c r="H102" s="23">
        <f>IF(G102="","",IFERROR(INDEX('Objekte &amp; Kunden'!$B$5:$B$104,MATCH(G102,'Objekte &amp; Kunden'!$A$5:$A$104,0)),""))</f>
        <v/>
      </c>
      <c r="I102" s="23">
        <f>IF(G102="","",IFERROR(INDEX('Objekte &amp; Kunden'!$C$5:$C$104,MATCH(G102,'Objekte &amp; Kunden'!$A$5:$A$104,0)),""))</f>
        <v/>
      </c>
      <c r="J102" s="24">
        <f>IF(G102="","",IFERROR(INDEX('Objekte &amp; Kunden'!$D$5:$D$104,MATCH(G102,'Objekte &amp; Kunden'!$A$5:$A$104,0)),""))</f>
        <v/>
      </c>
      <c r="K102" s="11" t="n"/>
      <c r="L102" s="11" t="n"/>
      <c r="M102" s="20">
        <f>IF(OR(F102="",A102=""),"",IF(COUNTIFS(Abwesenheiten!$A$5:$A$104,F102,Abwesenheiten!$B$5:$B$104,"&lt;="&amp;A102,Abwesenheiten!$C$5:$C$104,"&gt;="&amp;A102)&gt;0,"⚠ abwesend",IF(AND(C102&lt;&gt;"",D102&lt;&gt;"",COUNTIFS($F$5:$F$204,F102,$A$5:$A$204,A102,$C$5:$C$204,"&lt;"&amp;D102,$D$5:$D$204,"&gt;"&amp;C102)&gt;1),"⚠ Überschneidung","✓")))</f>
        <v/>
      </c>
    </row>
    <row r="103">
      <c r="A103" s="13" t="n"/>
      <c r="B103" s="20">
        <f>IF(A103="","",CHOOSE(WEEKDAY(A103,2),"Mo","Di","Mi","Do","Fr","Sa","So"))</f>
        <v/>
      </c>
      <c r="C103" s="21" t="n"/>
      <c r="D103" s="21" t="n"/>
      <c r="E103" s="22">
        <f>IF(OR(C103="",D103=""),"",ROUND(MOD(D103-C103,1)*24,2))</f>
        <v/>
      </c>
      <c r="F103" s="11" t="n"/>
      <c r="G103" s="11" t="n"/>
      <c r="H103" s="23">
        <f>IF(G103="","",IFERROR(INDEX('Objekte &amp; Kunden'!$B$5:$B$104,MATCH(G103,'Objekte &amp; Kunden'!$A$5:$A$104,0)),""))</f>
        <v/>
      </c>
      <c r="I103" s="23">
        <f>IF(G103="","",IFERROR(INDEX('Objekte &amp; Kunden'!$C$5:$C$104,MATCH(G103,'Objekte &amp; Kunden'!$A$5:$A$104,0)),""))</f>
        <v/>
      </c>
      <c r="J103" s="24">
        <f>IF(G103="","",IFERROR(INDEX('Objekte &amp; Kunden'!$D$5:$D$104,MATCH(G103,'Objekte &amp; Kunden'!$A$5:$A$104,0)),""))</f>
        <v/>
      </c>
      <c r="K103" s="11" t="n"/>
      <c r="L103" s="11" t="n"/>
      <c r="M103" s="20">
        <f>IF(OR(F103="",A103=""),"",IF(COUNTIFS(Abwesenheiten!$A$5:$A$104,F103,Abwesenheiten!$B$5:$B$104,"&lt;="&amp;A103,Abwesenheiten!$C$5:$C$104,"&gt;="&amp;A103)&gt;0,"⚠ abwesend",IF(AND(C103&lt;&gt;"",D103&lt;&gt;"",COUNTIFS($F$5:$F$204,F103,$A$5:$A$204,A103,$C$5:$C$204,"&lt;"&amp;D103,$D$5:$D$204,"&gt;"&amp;C103)&gt;1),"⚠ Überschneidung","✓")))</f>
        <v/>
      </c>
    </row>
    <row r="104">
      <c r="A104" s="13" t="n"/>
      <c r="B104" s="20">
        <f>IF(A104="","",CHOOSE(WEEKDAY(A104,2),"Mo","Di","Mi","Do","Fr","Sa","So"))</f>
        <v/>
      </c>
      <c r="C104" s="21" t="n"/>
      <c r="D104" s="21" t="n"/>
      <c r="E104" s="22">
        <f>IF(OR(C104="",D104=""),"",ROUND(MOD(D104-C104,1)*24,2))</f>
        <v/>
      </c>
      <c r="F104" s="11" t="n"/>
      <c r="G104" s="11" t="n"/>
      <c r="H104" s="23">
        <f>IF(G104="","",IFERROR(INDEX('Objekte &amp; Kunden'!$B$5:$B$104,MATCH(G104,'Objekte &amp; Kunden'!$A$5:$A$104,0)),""))</f>
        <v/>
      </c>
      <c r="I104" s="23">
        <f>IF(G104="","",IFERROR(INDEX('Objekte &amp; Kunden'!$C$5:$C$104,MATCH(G104,'Objekte &amp; Kunden'!$A$5:$A$104,0)),""))</f>
        <v/>
      </c>
      <c r="J104" s="24">
        <f>IF(G104="","",IFERROR(INDEX('Objekte &amp; Kunden'!$D$5:$D$104,MATCH(G104,'Objekte &amp; Kunden'!$A$5:$A$104,0)),""))</f>
        <v/>
      </c>
      <c r="K104" s="11" t="n"/>
      <c r="L104" s="11" t="n"/>
      <c r="M104" s="20">
        <f>IF(OR(F104="",A104=""),"",IF(COUNTIFS(Abwesenheiten!$A$5:$A$104,F104,Abwesenheiten!$B$5:$B$104,"&lt;="&amp;A104,Abwesenheiten!$C$5:$C$104,"&gt;="&amp;A104)&gt;0,"⚠ abwesend",IF(AND(C104&lt;&gt;"",D104&lt;&gt;"",COUNTIFS($F$5:$F$204,F104,$A$5:$A$204,A104,$C$5:$C$204,"&lt;"&amp;D104,$D$5:$D$204,"&gt;"&amp;C104)&gt;1),"⚠ Überschneidung","✓")))</f>
        <v/>
      </c>
    </row>
    <row r="105">
      <c r="A105" s="13" t="n"/>
      <c r="B105" s="20">
        <f>IF(A105="","",CHOOSE(WEEKDAY(A105,2),"Mo","Di","Mi","Do","Fr","Sa","So"))</f>
        <v/>
      </c>
      <c r="C105" s="21" t="n"/>
      <c r="D105" s="21" t="n"/>
      <c r="E105" s="22">
        <f>IF(OR(C105="",D105=""),"",ROUND(MOD(D105-C105,1)*24,2))</f>
        <v/>
      </c>
      <c r="F105" s="11" t="n"/>
      <c r="G105" s="11" t="n"/>
      <c r="H105" s="23">
        <f>IF(G105="","",IFERROR(INDEX('Objekte &amp; Kunden'!$B$5:$B$104,MATCH(G105,'Objekte &amp; Kunden'!$A$5:$A$104,0)),""))</f>
        <v/>
      </c>
      <c r="I105" s="23">
        <f>IF(G105="","",IFERROR(INDEX('Objekte &amp; Kunden'!$C$5:$C$104,MATCH(G105,'Objekte &amp; Kunden'!$A$5:$A$104,0)),""))</f>
        <v/>
      </c>
      <c r="J105" s="24">
        <f>IF(G105="","",IFERROR(INDEX('Objekte &amp; Kunden'!$D$5:$D$104,MATCH(G105,'Objekte &amp; Kunden'!$A$5:$A$104,0)),""))</f>
        <v/>
      </c>
      <c r="K105" s="11" t="n"/>
      <c r="L105" s="11" t="n"/>
      <c r="M105" s="20">
        <f>IF(OR(F105="",A105=""),"",IF(COUNTIFS(Abwesenheiten!$A$5:$A$104,F105,Abwesenheiten!$B$5:$B$104,"&lt;="&amp;A105,Abwesenheiten!$C$5:$C$104,"&gt;="&amp;A105)&gt;0,"⚠ abwesend",IF(AND(C105&lt;&gt;"",D105&lt;&gt;"",COUNTIFS($F$5:$F$204,F105,$A$5:$A$204,A105,$C$5:$C$204,"&lt;"&amp;D105,$D$5:$D$204,"&gt;"&amp;C105)&gt;1),"⚠ Überschneidung","✓")))</f>
        <v/>
      </c>
    </row>
    <row r="106">
      <c r="A106" s="13" t="n"/>
      <c r="B106" s="20">
        <f>IF(A106="","",CHOOSE(WEEKDAY(A106,2),"Mo","Di","Mi","Do","Fr","Sa","So"))</f>
        <v/>
      </c>
      <c r="C106" s="21" t="n"/>
      <c r="D106" s="21" t="n"/>
      <c r="E106" s="22">
        <f>IF(OR(C106="",D106=""),"",ROUND(MOD(D106-C106,1)*24,2))</f>
        <v/>
      </c>
      <c r="F106" s="11" t="n"/>
      <c r="G106" s="11" t="n"/>
      <c r="H106" s="23">
        <f>IF(G106="","",IFERROR(INDEX('Objekte &amp; Kunden'!$B$5:$B$104,MATCH(G106,'Objekte &amp; Kunden'!$A$5:$A$104,0)),""))</f>
        <v/>
      </c>
      <c r="I106" s="23">
        <f>IF(G106="","",IFERROR(INDEX('Objekte &amp; Kunden'!$C$5:$C$104,MATCH(G106,'Objekte &amp; Kunden'!$A$5:$A$104,0)),""))</f>
        <v/>
      </c>
      <c r="J106" s="24">
        <f>IF(G106="","",IFERROR(INDEX('Objekte &amp; Kunden'!$D$5:$D$104,MATCH(G106,'Objekte &amp; Kunden'!$A$5:$A$104,0)),""))</f>
        <v/>
      </c>
      <c r="K106" s="11" t="n"/>
      <c r="L106" s="11" t="n"/>
      <c r="M106" s="20">
        <f>IF(OR(F106="",A106=""),"",IF(COUNTIFS(Abwesenheiten!$A$5:$A$104,F106,Abwesenheiten!$B$5:$B$104,"&lt;="&amp;A106,Abwesenheiten!$C$5:$C$104,"&gt;="&amp;A106)&gt;0,"⚠ abwesend",IF(AND(C106&lt;&gt;"",D106&lt;&gt;"",COUNTIFS($F$5:$F$204,F106,$A$5:$A$204,A106,$C$5:$C$204,"&lt;"&amp;D106,$D$5:$D$204,"&gt;"&amp;C106)&gt;1),"⚠ Überschneidung","✓")))</f>
        <v/>
      </c>
    </row>
    <row r="107">
      <c r="A107" s="13" t="n"/>
      <c r="B107" s="20">
        <f>IF(A107="","",CHOOSE(WEEKDAY(A107,2),"Mo","Di","Mi","Do","Fr","Sa","So"))</f>
        <v/>
      </c>
      <c r="C107" s="21" t="n"/>
      <c r="D107" s="21" t="n"/>
      <c r="E107" s="22">
        <f>IF(OR(C107="",D107=""),"",ROUND(MOD(D107-C107,1)*24,2))</f>
        <v/>
      </c>
      <c r="F107" s="11" t="n"/>
      <c r="G107" s="11" t="n"/>
      <c r="H107" s="23">
        <f>IF(G107="","",IFERROR(INDEX('Objekte &amp; Kunden'!$B$5:$B$104,MATCH(G107,'Objekte &amp; Kunden'!$A$5:$A$104,0)),""))</f>
        <v/>
      </c>
      <c r="I107" s="23">
        <f>IF(G107="","",IFERROR(INDEX('Objekte &amp; Kunden'!$C$5:$C$104,MATCH(G107,'Objekte &amp; Kunden'!$A$5:$A$104,0)),""))</f>
        <v/>
      </c>
      <c r="J107" s="24">
        <f>IF(G107="","",IFERROR(INDEX('Objekte &amp; Kunden'!$D$5:$D$104,MATCH(G107,'Objekte &amp; Kunden'!$A$5:$A$104,0)),""))</f>
        <v/>
      </c>
      <c r="K107" s="11" t="n"/>
      <c r="L107" s="11" t="n"/>
      <c r="M107" s="20">
        <f>IF(OR(F107="",A107=""),"",IF(COUNTIFS(Abwesenheiten!$A$5:$A$104,F107,Abwesenheiten!$B$5:$B$104,"&lt;="&amp;A107,Abwesenheiten!$C$5:$C$104,"&gt;="&amp;A107)&gt;0,"⚠ abwesend",IF(AND(C107&lt;&gt;"",D107&lt;&gt;"",COUNTIFS($F$5:$F$204,F107,$A$5:$A$204,A107,$C$5:$C$204,"&lt;"&amp;D107,$D$5:$D$204,"&gt;"&amp;C107)&gt;1),"⚠ Überschneidung","✓")))</f>
        <v/>
      </c>
    </row>
    <row r="108">
      <c r="A108" s="13" t="n"/>
      <c r="B108" s="20">
        <f>IF(A108="","",CHOOSE(WEEKDAY(A108,2),"Mo","Di","Mi","Do","Fr","Sa","So"))</f>
        <v/>
      </c>
      <c r="C108" s="21" t="n"/>
      <c r="D108" s="21" t="n"/>
      <c r="E108" s="22">
        <f>IF(OR(C108="",D108=""),"",ROUND(MOD(D108-C108,1)*24,2))</f>
        <v/>
      </c>
      <c r="F108" s="11" t="n"/>
      <c r="G108" s="11" t="n"/>
      <c r="H108" s="23">
        <f>IF(G108="","",IFERROR(INDEX('Objekte &amp; Kunden'!$B$5:$B$104,MATCH(G108,'Objekte &amp; Kunden'!$A$5:$A$104,0)),""))</f>
        <v/>
      </c>
      <c r="I108" s="23">
        <f>IF(G108="","",IFERROR(INDEX('Objekte &amp; Kunden'!$C$5:$C$104,MATCH(G108,'Objekte &amp; Kunden'!$A$5:$A$104,0)),""))</f>
        <v/>
      </c>
      <c r="J108" s="24">
        <f>IF(G108="","",IFERROR(INDEX('Objekte &amp; Kunden'!$D$5:$D$104,MATCH(G108,'Objekte &amp; Kunden'!$A$5:$A$104,0)),""))</f>
        <v/>
      </c>
      <c r="K108" s="11" t="n"/>
      <c r="L108" s="11" t="n"/>
      <c r="M108" s="20">
        <f>IF(OR(F108="",A108=""),"",IF(COUNTIFS(Abwesenheiten!$A$5:$A$104,F108,Abwesenheiten!$B$5:$B$104,"&lt;="&amp;A108,Abwesenheiten!$C$5:$C$104,"&gt;="&amp;A108)&gt;0,"⚠ abwesend",IF(AND(C108&lt;&gt;"",D108&lt;&gt;"",COUNTIFS($F$5:$F$204,F108,$A$5:$A$204,A108,$C$5:$C$204,"&lt;"&amp;D108,$D$5:$D$204,"&gt;"&amp;C108)&gt;1),"⚠ Überschneidung","✓")))</f>
        <v/>
      </c>
    </row>
    <row r="109">
      <c r="A109" s="13" t="n"/>
      <c r="B109" s="20">
        <f>IF(A109="","",CHOOSE(WEEKDAY(A109,2),"Mo","Di","Mi","Do","Fr","Sa","So"))</f>
        <v/>
      </c>
      <c r="C109" s="21" t="n"/>
      <c r="D109" s="21" t="n"/>
      <c r="E109" s="22">
        <f>IF(OR(C109="",D109=""),"",ROUND(MOD(D109-C109,1)*24,2))</f>
        <v/>
      </c>
      <c r="F109" s="11" t="n"/>
      <c r="G109" s="11" t="n"/>
      <c r="H109" s="23">
        <f>IF(G109="","",IFERROR(INDEX('Objekte &amp; Kunden'!$B$5:$B$104,MATCH(G109,'Objekte &amp; Kunden'!$A$5:$A$104,0)),""))</f>
        <v/>
      </c>
      <c r="I109" s="23">
        <f>IF(G109="","",IFERROR(INDEX('Objekte &amp; Kunden'!$C$5:$C$104,MATCH(G109,'Objekte &amp; Kunden'!$A$5:$A$104,0)),""))</f>
        <v/>
      </c>
      <c r="J109" s="24">
        <f>IF(G109="","",IFERROR(INDEX('Objekte &amp; Kunden'!$D$5:$D$104,MATCH(G109,'Objekte &amp; Kunden'!$A$5:$A$104,0)),""))</f>
        <v/>
      </c>
      <c r="K109" s="11" t="n"/>
      <c r="L109" s="11" t="n"/>
      <c r="M109" s="20">
        <f>IF(OR(F109="",A109=""),"",IF(COUNTIFS(Abwesenheiten!$A$5:$A$104,F109,Abwesenheiten!$B$5:$B$104,"&lt;="&amp;A109,Abwesenheiten!$C$5:$C$104,"&gt;="&amp;A109)&gt;0,"⚠ abwesend",IF(AND(C109&lt;&gt;"",D109&lt;&gt;"",COUNTIFS($F$5:$F$204,F109,$A$5:$A$204,A109,$C$5:$C$204,"&lt;"&amp;D109,$D$5:$D$204,"&gt;"&amp;C109)&gt;1),"⚠ Überschneidung","✓")))</f>
        <v/>
      </c>
    </row>
    <row r="110">
      <c r="A110" s="13" t="n"/>
      <c r="B110" s="20">
        <f>IF(A110="","",CHOOSE(WEEKDAY(A110,2),"Mo","Di","Mi","Do","Fr","Sa","So"))</f>
        <v/>
      </c>
      <c r="C110" s="21" t="n"/>
      <c r="D110" s="21" t="n"/>
      <c r="E110" s="22">
        <f>IF(OR(C110="",D110=""),"",ROUND(MOD(D110-C110,1)*24,2))</f>
        <v/>
      </c>
      <c r="F110" s="11" t="n"/>
      <c r="G110" s="11" t="n"/>
      <c r="H110" s="23">
        <f>IF(G110="","",IFERROR(INDEX('Objekte &amp; Kunden'!$B$5:$B$104,MATCH(G110,'Objekte &amp; Kunden'!$A$5:$A$104,0)),""))</f>
        <v/>
      </c>
      <c r="I110" s="23">
        <f>IF(G110="","",IFERROR(INDEX('Objekte &amp; Kunden'!$C$5:$C$104,MATCH(G110,'Objekte &amp; Kunden'!$A$5:$A$104,0)),""))</f>
        <v/>
      </c>
      <c r="J110" s="24">
        <f>IF(G110="","",IFERROR(INDEX('Objekte &amp; Kunden'!$D$5:$D$104,MATCH(G110,'Objekte &amp; Kunden'!$A$5:$A$104,0)),""))</f>
        <v/>
      </c>
      <c r="K110" s="11" t="n"/>
      <c r="L110" s="11" t="n"/>
      <c r="M110" s="20">
        <f>IF(OR(F110="",A110=""),"",IF(COUNTIFS(Abwesenheiten!$A$5:$A$104,F110,Abwesenheiten!$B$5:$B$104,"&lt;="&amp;A110,Abwesenheiten!$C$5:$C$104,"&gt;="&amp;A110)&gt;0,"⚠ abwesend",IF(AND(C110&lt;&gt;"",D110&lt;&gt;"",COUNTIFS($F$5:$F$204,F110,$A$5:$A$204,A110,$C$5:$C$204,"&lt;"&amp;D110,$D$5:$D$204,"&gt;"&amp;C110)&gt;1),"⚠ Überschneidung","✓")))</f>
        <v/>
      </c>
    </row>
    <row r="111">
      <c r="A111" s="13" t="n"/>
      <c r="B111" s="20">
        <f>IF(A111="","",CHOOSE(WEEKDAY(A111,2),"Mo","Di","Mi","Do","Fr","Sa","So"))</f>
        <v/>
      </c>
      <c r="C111" s="21" t="n"/>
      <c r="D111" s="21" t="n"/>
      <c r="E111" s="22">
        <f>IF(OR(C111="",D111=""),"",ROUND(MOD(D111-C111,1)*24,2))</f>
        <v/>
      </c>
      <c r="F111" s="11" t="n"/>
      <c r="G111" s="11" t="n"/>
      <c r="H111" s="23">
        <f>IF(G111="","",IFERROR(INDEX('Objekte &amp; Kunden'!$B$5:$B$104,MATCH(G111,'Objekte &amp; Kunden'!$A$5:$A$104,0)),""))</f>
        <v/>
      </c>
      <c r="I111" s="23">
        <f>IF(G111="","",IFERROR(INDEX('Objekte &amp; Kunden'!$C$5:$C$104,MATCH(G111,'Objekte &amp; Kunden'!$A$5:$A$104,0)),""))</f>
        <v/>
      </c>
      <c r="J111" s="24">
        <f>IF(G111="","",IFERROR(INDEX('Objekte &amp; Kunden'!$D$5:$D$104,MATCH(G111,'Objekte &amp; Kunden'!$A$5:$A$104,0)),""))</f>
        <v/>
      </c>
      <c r="K111" s="11" t="n"/>
      <c r="L111" s="11" t="n"/>
      <c r="M111" s="20">
        <f>IF(OR(F111="",A111=""),"",IF(COUNTIFS(Abwesenheiten!$A$5:$A$104,F111,Abwesenheiten!$B$5:$B$104,"&lt;="&amp;A111,Abwesenheiten!$C$5:$C$104,"&gt;="&amp;A111)&gt;0,"⚠ abwesend",IF(AND(C111&lt;&gt;"",D111&lt;&gt;"",COUNTIFS($F$5:$F$204,F111,$A$5:$A$204,A111,$C$5:$C$204,"&lt;"&amp;D111,$D$5:$D$204,"&gt;"&amp;C111)&gt;1),"⚠ Überschneidung","✓")))</f>
        <v/>
      </c>
    </row>
    <row r="112">
      <c r="A112" s="13" t="n"/>
      <c r="B112" s="20">
        <f>IF(A112="","",CHOOSE(WEEKDAY(A112,2),"Mo","Di","Mi","Do","Fr","Sa","So"))</f>
        <v/>
      </c>
      <c r="C112" s="21" t="n"/>
      <c r="D112" s="21" t="n"/>
      <c r="E112" s="22">
        <f>IF(OR(C112="",D112=""),"",ROUND(MOD(D112-C112,1)*24,2))</f>
        <v/>
      </c>
      <c r="F112" s="11" t="n"/>
      <c r="G112" s="11" t="n"/>
      <c r="H112" s="23">
        <f>IF(G112="","",IFERROR(INDEX('Objekte &amp; Kunden'!$B$5:$B$104,MATCH(G112,'Objekte &amp; Kunden'!$A$5:$A$104,0)),""))</f>
        <v/>
      </c>
      <c r="I112" s="23">
        <f>IF(G112="","",IFERROR(INDEX('Objekte &amp; Kunden'!$C$5:$C$104,MATCH(G112,'Objekte &amp; Kunden'!$A$5:$A$104,0)),""))</f>
        <v/>
      </c>
      <c r="J112" s="24">
        <f>IF(G112="","",IFERROR(INDEX('Objekte &amp; Kunden'!$D$5:$D$104,MATCH(G112,'Objekte &amp; Kunden'!$A$5:$A$104,0)),""))</f>
        <v/>
      </c>
      <c r="K112" s="11" t="n"/>
      <c r="L112" s="11" t="n"/>
      <c r="M112" s="20">
        <f>IF(OR(F112="",A112=""),"",IF(COUNTIFS(Abwesenheiten!$A$5:$A$104,F112,Abwesenheiten!$B$5:$B$104,"&lt;="&amp;A112,Abwesenheiten!$C$5:$C$104,"&gt;="&amp;A112)&gt;0,"⚠ abwesend",IF(AND(C112&lt;&gt;"",D112&lt;&gt;"",COUNTIFS($F$5:$F$204,F112,$A$5:$A$204,A112,$C$5:$C$204,"&lt;"&amp;D112,$D$5:$D$204,"&gt;"&amp;C112)&gt;1),"⚠ Überschneidung","✓")))</f>
        <v/>
      </c>
    </row>
    <row r="113">
      <c r="A113" s="13" t="n"/>
      <c r="B113" s="20">
        <f>IF(A113="","",CHOOSE(WEEKDAY(A113,2),"Mo","Di","Mi","Do","Fr","Sa","So"))</f>
        <v/>
      </c>
      <c r="C113" s="21" t="n"/>
      <c r="D113" s="21" t="n"/>
      <c r="E113" s="22">
        <f>IF(OR(C113="",D113=""),"",ROUND(MOD(D113-C113,1)*24,2))</f>
        <v/>
      </c>
      <c r="F113" s="11" t="n"/>
      <c r="G113" s="11" t="n"/>
      <c r="H113" s="23">
        <f>IF(G113="","",IFERROR(INDEX('Objekte &amp; Kunden'!$B$5:$B$104,MATCH(G113,'Objekte &amp; Kunden'!$A$5:$A$104,0)),""))</f>
        <v/>
      </c>
      <c r="I113" s="23">
        <f>IF(G113="","",IFERROR(INDEX('Objekte &amp; Kunden'!$C$5:$C$104,MATCH(G113,'Objekte &amp; Kunden'!$A$5:$A$104,0)),""))</f>
        <v/>
      </c>
      <c r="J113" s="24">
        <f>IF(G113="","",IFERROR(INDEX('Objekte &amp; Kunden'!$D$5:$D$104,MATCH(G113,'Objekte &amp; Kunden'!$A$5:$A$104,0)),""))</f>
        <v/>
      </c>
      <c r="K113" s="11" t="n"/>
      <c r="L113" s="11" t="n"/>
      <c r="M113" s="20">
        <f>IF(OR(F113="",A113=""),"",IF(COUNTIFS(Abwesenheiten!$A$5:$A$104,F113,Abwesenheiten!$B$5:$B$104,"&lt;="&amp;A113,Abwesenheiten!$C$5:$C$104,"&gt;="&amp;A113)&gt;0,"⚠ abwesend",IF(AND(C113&lt;&gt;"",D113&lt;&gt;"",COUNTIFS($F$5:$F$204,F113,$A$5:$A$204,A113,$C$5:$C$204,"&lt;"&amp;D113,$D$5:$D$204,"&gt;"&amp;C113)&gt;1),"⚠ Überschneidung","✓")))</f>
        <v/>
      </c>
    </row>
    <row r="114">
      <c r="A114" s="13" t="n"/>
      <c r="B114" s="20">
        <f>IF(A114="","",CHOOSE(WEEKDAY(A114,2),"Mo","Di","Mi","Do","Fr","Sa","So"))</f>
        <v/>
      </c>
      <c r="C114" s="21" t="n"/>
      <c r="D114" s="21" t="n"/>
      <c r="E114" s="22">
        <f>IF(OR(C114="",D114=""),"",ROUND(MOD(D114-C114,1)*24,2))</f>
        <v/>
      </c>
      <c r="F114" s="11" t="n"/>
      <c r="G114" s="11" t="n"/>
      <c r="H114" s="23">
        <f>IF(G114="","",IFERROR(INDEX('Objekte &amp; Kunden'!$B$5:$B$104,MATCH(G114,'Objekte &amp; Kunden'!$A$5:$A$104,0)),""))</f>
        <v/>
      </c>
      <c r="I114" s="23">
        <f>IF(G114="","",IFERROR(INDEX('Objekte &amp; Kunden'!$C$5:$C$104,MATCH(G114,'Objekte &amp; Kunden'!$A$5:$A$104,0)),""))</f>
        <v/>
      </c>
      <c r="J114" s="24">
        <f>IF(G114="","",IFERROR(INDEX('Objekte &amp; Kunden'!$D$5:$D$104,MATCH(G114,'Objekte &amp; Kunden'!$A$5:$A$104,0)),""))</f>
        <v/>
      </c>
      <c r="K114" s="11" t="n"/>
      <c r="L114" s="11" t="n"/>
      <c r="M114" s="20">
        <f>IF(OR(F114="",A114=""),"",IF(COUNTIFS(Abwesenheiten!$A$5:$A$104,F114,Abwesenheiten!$B$5:$B$104,"&lt;="&amp;A114,Abwesenheiten!$C$5:$C$104,"&gt;="&amp;A114)&gt;0,"⚠ abwesend",IF(AND(C114&lt;&gt;"",D114&lt;&gt;"",COUNTIFS($F$5:$F$204,F114,$A$5:$A$204,A114,$C$5:$C$204,"&lt;"&amp;D114,$D$5:$D$204,"&gt;"&amp;C114)&gt;1),"⚠ Überschneidung","✓")))</f>
        <v/>
      </c>
    </row>
    <row r="115">
      <c r="A115" s="13" t="n"/>
      <c r="B115" s="20">
        <f>IF(A115="","",CHOOSE(WEEKDAY(A115,2),"Mo","Di","Mi","Do","Fr","Sa","So"))</f>
        <v/>
      </c>
      <c r="C115" s="21" t="n"/>
      <c r="D115" s="21" t="n"/>
      <c r="E115" s="22">
        <f>IF(OR(C115="",D115=""),"",ROUND(MOD(D115-C115,1)*24,2))</f>
        <v/>
      </c>
      <c r="F115" s="11" t="n"/>
      <c r="G115" s="11" t="n"/>
      <c r="H115" s="23">
        <f>IF(G115="","",IFERROR(INDEX('Objekte &amp; Kunden'!$B$5:$B$104,MATCH(G115,'Objekte &amp; Kunden'!$A$5:$A$104,0)),""))</f>
        <v/>
      </c>
      <c r="I115" s="23">
        <f>IF(G115="","",IFERROR(INDEX('Objekte &amp; Kunden'!$C$5:$C$104,MATCH(G115,'Objekte &amp; Kunden'!$A$5:$A$104,0)),""))</f>
        <v/>
      </c>
      <c r="J115" s="24">
        <f>IF(G115="","",IFERROR(INDEX('Objekte &amp; Kunden'!$D$5:$D$104,MATCH(G115,'Objekte &amp; Kunden'!$A$5:$A$104,0)),""))</f>
        <v/>
      </c>
      <c r="K115" s="11" t="n"/>
      <c r="L115" s="11" t="n"/>
      <c r="M115" s="20">
        <f>IF(OR(F115="",A115=""),"",IF(COUNTIFS(Abwesenheiten!$A$5:$A$104,F115,Abwesenheiten!$B$5:$B$104,"&lt;="&amp;A115,Abwesenheiten!$C$5:$C$104,"&gt;="&amp;A115)&gt;0,"⚠ abwesend",IF(AND(C115&lt;&gt;"",D115&lt;&gt;"",COUNTIFS($F$5:$F$204,F115,$A$5:$A$204,A115,$C$5:$C$204,"&lt;"&amp;D115,$D$5:$D$204,"&gt;"&amp;C115)&gt;1),"⚠ Überschneidung","✓")))</f>
        <v/>
      </c>
    </row>
    <row r="116">
      <c r="A116" s="13" t="n"/>
      <c r="B116" s="20">
        <f>IF(A116="","",CHOOSE(WEEKDAY(A116,2),"Mo","Di","Mi","Do","Fr","Sa","So"))</f>
        <v/>
      </c>
      <c r="C116" s="21" t="n"/>
      <c r="D116" s="21" t="n"/>
      <c r="E116" s="22">
        <f>IF(OR(C116="",D116=""),"",ROUND(MOD(D116-C116,1)*24,2))</f>
        <v/>
      </c>
      <c r="F116" s="11" t="n"/>
      <c r="G116" s="11" t="n"/>
      <c r="H116" s="23">
        <f>IF(G116="","",IFERROR(INDEX('Objekte &amp; Kunden'!$B$5:$B$104,MATCH(G116,'Objekte &amp; Kunden'!$A$5:$A$104,0)),""))</f>
        <v/>
      </c>
      <c r="I116" s="23">
        <f>IF(G116="","",IFERROR(INDEX('Objekte &amp; Kunden'!$C$5:$C$104,MATCH(G116,'Objekte &amp; Kunden'!$A$5:$A$104,0)),""))</f>
        <v/>
      </c>
      <c r="J116" s="24">
        <f>IF(G116="","",IFERROR(INDEX('Objekte &amp; Kunden'!$D$5:$D$104,MATCH(G116,'Objekte &amp; Kunden'!$A$5:$A$104,0)),""))</f>
        <v/>
      </c>
      <c r="K116" s="11" t="n"/>
      <c r="L116" s="11" t="n"/>
      <c r="M116" s="20">
        <f>IF(OR(F116="",A116=""),"",IF(COUNTIFS(Abwesenheiten!$A$5:$A$104,F116,Abwesenheiten!$B$5:$B$104,"&lt;="&amp;A116,Abwesenheiten!$C$5:$C$104,"&gt;="&amp;A116)&gt;0,"⚠ abwesend",IF(AND(C116&lt;&gt;"",D116&lt;&gt;"",COUNTIFS($F$5:$F$204,F116,$A$5:$A$204,A116,$C$5:$C$204,"&lt;"&amp;D116,$D$5:$D$204,"&gt;"&amp;C116)&gt;1),"⚠ Überschneidung","✓")))</f>
        <v/>
      </c>
    </row>
    <row r="117">
      <c r="A117" s="13" t="n"/>
      <c r="B117" s="20">
        <f>IF(A117="","",CHOOSE(WEEKDAY(A117,2),"Mo","Di","Mi","Do","Fr","Sa","So"))</f>
        <v/>
      </c>
      <c r="C117" s="21" t="n"/>
      <c r="D117" s="21" t="n"/>
      <c r="E117" s="22">
        <f>IF(OR(C117="",D117=""),"",ROUND(MOD(D117-C117,1)*24,2))</f>
        <v/>
      </c>
      <c r="F117" s="11" t="n"/>
      <c r="G117" s="11" t="n"/>
      <c r="H117" s="23">
        <f>IF(G117="","",IFERROR(INDEX('Objekte &amp; Kunden'!$B$5:$B$104,MATCH(G117,'Objekte &amp; Kunden'!$A$5:$A$104,0)),""))</f>
        <v/>
      </c>
      <c r="I117" s="23">
        <f>IF(G117="","",IFERROR(INDEX('Objekte &amp; Kunden'!$C$5:$C$104,MATCH(G117,'Objekte &amp; Kunden'!$A$5:$A$104,0)),""))</f>
        <v/>
      </c>
      <c r="J117" s="24">
        <f>IF(G117="","",IFERROR(INDEX('Objekte &amp; Kunden'!$D$5:$D$104,MATCH(G117,'Objekte &amp; Kunden'!$A$5:$A$104,0)),""))</f>
        <v/>
      </c>
      <c r="K117" s="11" t="n"/>
      <c r="L117" s="11" t="n"/>
      <c r="M117" s="20">
        <f>IF(OR(F117="",A117=""),"",IF(COUNTIFS(Abwesenheiten!$A$5:$A$104,F117,Abwesenheiten!$B$5:$B$104,"&lt;="&amp;A117,Abwesenheiten!$C$5:$C$104,"&gt;="&amp;A117)&gt;0,"⚠ abwesend",IF(AND(C117&lt;&gt;"",D117&lt;&gt;"",COUNTIFS($F$5:$F$204,F117,$A$5:$A$204,A117,$C$5:$C$204,"&lt;"&amp;D117,$D$5:$D$204,"&gt;"&amp;C117)&gt;1),"⚠ Überschneidung","✓")))</f>
        <v/>
      </c>
    </row>
    <row r="118">
      <c r="A118" s="13" t="n"/>
      <c r="B118" s="20">
        <f>IF(A118="","",CHOOSE(WEEKDAY(A118,2),"Mo","Di","Mi","Do","Fr","Sa","So"))</f>
        <v/>
      </c>
      <c r="C118" s="21" t="n"/>
      <c r="D118" s="21" t="n"/>
      <c r="E118" s="22">
        <f>IF(OR(C118="",D118=""),"",ROUND(MOD(D118-C118,1)*24,2))</f>
        <v/>
      </c>
      <c r="F118" s="11" t="n"/>
      <c r="G118" s="11" t="n"/>
      <c r="H118" s="23">
        <f>IF(G118="","",IFERROR(INDEX('Objekte &amp; Kunden'!$B$5:$B$104,MATCH(G118,'Objekte &amp; Kunden'!$A$5:$A$104,0)),""))</f>
        <v/>
      </c>
      <c r="I118" s="23">
        <f>IF(G118="","",IFERROR(INDEX('Objekte &amp; Kunden'!$C$5:$C$104,MATCH(G118,'Objekte &amp; Kunden'!$A$5:$A$104,0)),""))</f>
        <v/>
      </c>
      <c r="J118" s="24">
        <f>IF(G118="","",IFERROR(INDEX('Objekte &amp; Kunden'!$D$5:$D$104,MATCH(G118,'Objekte &amp; Kunden'!$A$5:$A$104,0)),""))</f>
        <v/>
      </c>
      <c r="K118" s="11" t="n"/>
      <c r="L118" s="11" t="n"/>
      <c r="M118" s="20">
        <f>IF(OR(F118="",A118=""),"",IF(COUNTIFS(Abwesenheiten!$A$5:$A$104,F118,Abwesenheiten!$B$5:$B$104,"&lt;="&amp;A118,Abwesenheiten!$C$5:$C$104,"&gt;="&amp;A118)&gt;0,"⚠ abwesend",IF(AND(C118&lt;&gt;"",D118&lt;&gt;"",COUNTIFS($F$5:$F$204,F118,$A$5:$A$204,A118,$C$5:$C$204,"&lt;"&amp;D118,$D$5:$D$204,"&gt;"&amp;C118)&gt;1),"⚠ Überschneidung","✓")))</f>
        <v/>
      </c>
    </row>
    <row r="119">
      <c r="A119" s="13" t="n"/>
      <c r="B119" s="20">
        <f>IF(A119="","",CHOOSE(WEEKDAY(A119,2),"Mo","Di","Mi","Do","Fr","Sa","So"))</f>
        <v/>
      </c>
      <c r="C119" s="21" t="n"/>
      <c r="D119" s="21" t="n"/>
      <c r="E119" s="22">
        <f>IF(OR(C119="",D119=""),"",ROUND(MOD(D119-C119,1)*24,2))</f>
        <v/>
      </c>
      <c r="F119" s="11" t="n"/>
      <c r="G119" s="11" t="n"/>
      <c r="H119" s="23">
        <f>IF(G119="","",IFERROR(INDEX('Objekte &amp; Kunden'!$B$5:$B$104,MATCH(G119,'Objekte &amp; Kunden'!$A$5:$A$104,0)),""))</f>
        <v/>
      </c>
      <c r="I119" s="23">
        <f>IF(G119="","",IFERROR(INDEX('Objekte &amp; Kunden'!$C$5:$C$104,MATCH(G119,'Objekte &amp; Kunden'!$A$5:$A$104,0)),""))</f>
        <v/>
      </c>
      <c r="J119" s="24">
        <f>IF(G119="","",IFERROR(INDEX('Objekte &amp; Kunden'!$D$5:$D$104,MATCH(G119,'Objekte &amp; Kunden'!$A$5:$A$104,0)),""))</f>
        <v/>
      </c>
      <c r="K119" s="11" t="n"/>
      <c r="L119" s="11" t="n"/>
      <c r="M119" s="20">
        <f>IF(OR(F119="",A119=""),"",IF(COUNTIFS(Abwesenheiten!$A$5:$A$104,F119,Abwesenheiten!$B$5:$B$104,"&lt;="&amp;A119,Abwesenheiten!$C$5:$C$104,"&gt;="&amp;A119)&gt;0,"⚠ abwesend",IF(AND(C119&lt;&gt;"",D119&lt;&gt;"",COUNTIFS($F$5:$F$204,F119,$A$5:$A$204,A119,$C$5:$C$204,"&lt;"&amp;D119,$D$5:$D$204,"&gt;"&amp;C119)&gt;1),"⚠ Überschneidung","✓")))</f>
        <v/>
      </c>
    </row>
    <row r="120">
      <c r="A120" s="13" t="n"/>
      <c r="B120" s="20">
        <f>IF(A120="","",CHOOSE(WEEKDAY(A120,2),"Mo","Di","Mi","Do","Fr","Sa","So"))</f>
        <v/>
      </c>
      <c r="C120" s="21" t="n"/>
      <c r="D120" s="21" t="n"/>
      <c r="E120" s="22">
        <f>IF(OR(C120="",D120=""),"",ROUND(MOD(D120-C120,1)*24,2))</f>
        <v/>
      </c>
      <c r="F120" s="11" t="n"/>
      <c r="G120" s="11" t="n"/>
      <c r="H120" s="23">
        <f>IF(G120="","",IFERROR(INDEX('Objekte &amp; Kunden'!$B$5:$B$104,MATCH(G120,'Objekte &amp; Kunden'!$A$5:$A$104,0)),""))</f>
        <v/>
      </c>
      <c r="I120" s="23">
        <f>IF(G120="","",IFERROR(INDEX('Objekte &amp; Kunden'!$C$5:$C$104,MATCH(G120,'Objekte &amp; Kunden'!$A$5:$A$104,0)),""))</f>
        <v/>
      </c>
      <c r="J120" s="24">
        <f>IF(G120="","",IFERROR(INDEX('Objekte &amp; Kunden'!$D$5:$D$104,MATCH(G120,'Objekte &amp; Kunden'!$A$5:$A$104,0)),""))</f>
        <v/>
      </c>
      <c r="K120" s="11" t="n"/>
      <c r="L120" s="11" t="n"/>
      <c r="M120" s="20">
        <f>IF(OR(F120="",A120=""),"",IF(COUNTIFS(Abwesenheiten!$A$5:$A$104,F120,Abwesenheiten!$B$5:$B$104,"&lt;="&amp;A120,Abwesenheiten!$C$5:$C$104,"&gt;="&amp;A120)&gt;0,"⚠ abwesend",IF(AND(C120&lt;&gt;"",D120&lt;&gt;"",COUNTIFS($F$5:$F$204,F120,$A$5:$A$204,A120,$C$5:$C$204,"&lt;"&amp;D120,$D$5:$D$204,"&gt;"&amp;C120)&gt;1),"⚠ Überschneidung","✓")))</f>
        <v/>
      </c>
    </row>
    <row r="121">
      <c r="A121" s="13" t="n"/>
      <c r="B121" s="20">
        <f>IF(A121="","",CHOOSE(WEEKDAY(A121,2),"Mo","Di","Mi","Do","Fr","Sa","So"))</f>
        <v/>
      </c>
      <c r="C121" s="21" t="n"/>
      <c r="D121" s="21" t="n"/>
      <c r="E121" s="22">
        <f>IF(OR(C121="",D121=""),"",ROUND(MOD(D121-C121,1)*24,2))</f>
        <v/>
      </c>
      <c r="F121" s="11" t="n"/>
      <c r="G121" s="11" t="n"/>
      <c r="H121" s="23">
        <f>IF(G121="","",IFERROR(INDEX('Objekte &amp; Kunden'!$B$5:$B$104,MATCH(G121,'Objekte &amp; Kunden'!$A$5:$A$104,0)),""))</f>
        <v/>
      </c>
      <c r="I121" s="23">
        <f>IF(G121="","",IFERROR(INDEX('Objekte &amp; Kunden'!$C$5:$C$104,MATCH(G121,'Objekte &amp; Kunden'!$A$5:$A$104,0)),""))</f>
        <v/>
      </c>
      <c r="J121" s="24">
        <f>IF(G121="","",IFERROR(INDEX('Objekte &amp; Kunden'!$D$5:$D$104,MATCH(G121,'Objekte &amp; Kunden'!$A$5:$A$104,0)),""))</f>
        <v/>
      </c>
      <c r="K121" s="11" t="n"/>
      <c r="L121" s="11" t="n"/>
      <c r="M121" s="20">
        <f>IF(OR(F121="",A121=""),"",IF(COUNTIFS(Abwesenheiten!$A$5:$A$104,F121,Abwesenheiten!$B$5:$B$104,"&lt;="&amp;A121,Abwesenheiten!$C$5:$C$104,"&gt;="&amp;A121)&gt;0,"⚠ abwesend",IF(AND(C121&lt;&gt;"",D121&lt;&gt;"",COUNTIFS($F$5:$F$204,F121,$A$5:$A$204,A121,$C$5:$C$204,"&lt;"&amp;D121,$D$5:$D$204,"&gt;"&amp;C121)&gt;1),"⚠ Überschneidung","✓")))</f>
        <v/>
      </c>
    </row>
    <row r="122">
      <c r="A122" s="13" t="n"/>
      <c r="B122" s="20">
        <f>IF(A122="","",CHOOSE(WEEKDAY(A122,2),"Mo","Di","Mi","Do","Fr","Sa","So"))</f>
        <v/>
      </c>
      <c r="C122" s="21" t="n"/>
      <c r="D122" s="21" t="n"/>
      <c r="E122" s="22">
        <f>IF(OR(C122="",D122=""),"",ROUND(MOD(D122-C122,1)*24,2))</f>
        <v/>
      </c>
      <c r="F122" s="11" t="n"/>
      <c r="G122" s="11" t="n"/>
      <c r="H122" s="23">
        <f>IF(G122="","",IFERROR(INDEX('Objekte &amp; Kunden'!$B$5:$B$104,MATCH(G122,'Objekte &amp; Kunden'!$A$5:$A$104,0)),""))</f>
        <v/>
      </c>
      <c r="I122" s="23">
        <f>IF(G122="","",IFERROR(INDEX('Objekte &amp; Kunden'!$C$5:$C$104,MATCH(G122,'Objekte &amp; Kunden'!$A$5:$A$104,0)),""))</f>
        <v/>
      </c>
      <c r="J122" s="24">
        <f>IF(G122="","",IFERROR(INDEX('Objekte &amp; Kunden'!$D$5:$D$104,MATCH(G122,'Objekte &amp; Kunden'!$A$5:$A$104,0)),""))</f>
        <v/>
      </c>
      <c r="K122" s="11" t="n"/>
      <c r="L122" s="11" t="n"/>
      <c r="M122" s="20">
        <f>IF(OR(F122="",A122=""),"",IF(COUNTIFS(Abwesenheiten!$A$5:$A$104,F122,Abwesenheiten!$B$5:$B$104,"&lt;="&amp;A122,Abwesenheiten!$C$5:$C$104,"&gt;="&amp;A122)&gt;0,"⚠ abwesend",IF(AND(C122&lt;&gt;"",D122&lt;&gt;"",COUNTIFS($F$5:$F$204,F122,$A$5:$A$204,A122,$C$5:$C$204,"&lt;"&amp;D122,$D$5:$D$204,"&gt;"&amp;C122)&gt;1),"⚠ Überschneidung","✓")))</f>
        <v/>
      </c>
    </row>
    <row r="123">
      <c r="A123" s="13" t="n"/>
      <c r="B123" s="20">
        <f>IF(A123="","",CHOOSE(WEEKDAY(A123,2),"Mo","Di","Mi","Do","Fr","Sa","So"))</f>
        <v/>
      </c>
      <c r="C123" s="21" t="n"/>
      <c r="D123" s="21" t="n"/>
      <c r="E123" s="22">
        <f>IF(OR(C123="",D123=""),"",ROUND(MOD(D123-C123,1)*24,2))</f>
        <v/>
      </c>
      <c r="F123" s="11" t="n"/>
      <c r="G123" s="11" t="n"/>
      <c r="H123" s="23">
        <f>IF(G123="","",IFERROR(INDEX('Objekte &amp; Kunden'!$B$5:$B$104,MATCH(G123,'Objekte &amp; Kunden'!$A$5:$A$104,0)),""))</f>
        <v/>
      </c>
      <c r="I123" s="23">
        <f>IF(G123="","",IFERROR(INDEX('Objekte &amp; Kunden'!$C$5:$C$104,MATCH(G123,'Objekte &amp; Kunden'!$A$5:$A$104,0)),""))</f>
        <v/>
      </c>
      <c r="J123" s="24">
        <f>IF(G123="","",IFERROR(INDEX('Objekte &amp; Kunden'!$D$5:$D$104,MATCH(G123,'Objekte &amp; Kunden'!$A$5:$A$104,0)),""))</f>
        <v/>
      </c>
      <c r="K123" s="11" t="n"/>
      <c r="L123" s="11" t="n"/>
      <c r="M123" s="20">
        <f>IF(OR(F123="",A123=""),"",IF(COUNTIFS(Abwesenheiten!$A$5:$A$104,F123,Abwesenheiten!$B$5:$B$104,"&lt;="&amp;A123,Abwesenheiten!$C$5:$C$104,"&gt;="&amp;A123)&gt;0,"⚠ abwesend",IF(AND(C123&lt;&gt;"",D123&lt;&gt;"",COUNTIFS($F$5:$F$204,F123,$A$5:$A$204,A123,$C$5:$C$204,"&lt;"&amp;D123,$D$5:$D$204,"&gt;"&amp;C123)&gt;1),"⚠ Überschneidung","✓")))</f>
        <v/>
      </c>
    </row>
    <row r="124">
      <c r="A124" s="13" t="n"/>
      <c r="B124" s="20">
        <f>IF(A124="","",CHOOSE(WEEKDAY(A124,2),"Mo","Di","Mi","Do","Fr","Sa","So"))</f>
        <v/>
      </c>
      <c r="C124" s="21" t="n"/>
      <c r="D124" s="21" t="n"/>
      <c r="E124" s="22">
        <f>IF(OR(C124="",D124=""),"",ROUND(MOD(D124-C124,1)*24,2))</f>
        <v/>
      </c>
      <c r="F124" s="11" t="n"/>
      <c r="G124" s="11" t="n"/>
      <c r="H124" s="23">
        <f>IF(G124="","",IFERROR(INDEX('Objekte &amp; Kunden'!$B$5:$B$104,MATCH(G124,'Objekte &amp; Kunden'!$A$5:$A$104,0)),""))</f>
        <v/>
      </c>
      <c r="I124" s="23">
        <f>IF(G124="","",IFERROR(INDEX('Objekte &amp; Kunden'!$C$5:$C$104,MATCH(G124,'Objekte &amp; Kunden'!$A$5:$A$104,0)),""))</f>
        <v/>
      </c>
      <c r="J124" s="24">
        <f>IF(G124="","",IFERROR(INDEX('Objekte &amp; Kunden'!$D$5:$D$104,MATCH(G124,'Objekte &amp; Kunden'!$A$5:$A$104,0)),""))</f>
        <v/>
      </c>
      <c r="K124" s="11" t="n"/>
      <c r="L124" s="11" t="n"/>
      <c r="M124" s="20">
        <f>IF(OR(F124="",A124=""),"",IF(COUNTIFS(Abwesenheiten!$A$5:$A$104,F124,Abwesenheiten!$B$5:$B$104,"&lt;="&amp;A124,Abwesenheiten!$C$5:$C$104,"&gt;="&amp;A124)&gt;0,"⚠ abwesend",IF(AND(C124&lt;&gt;"",D124&lt;&gt;"",COUNTIFS($F$5:$F$204,F124,$A$5:$A$204,A124,$C$5:$C$204,"&lt;"&amp;D124,$D$5:$D$204,"&gt;"&amp;C124)&gt;1),"⚠ Überschneidung","✓")))</f>
        <v/>
      </c>
    </row>
    <row r="125">
      <c r="A125" s="13" t="n"/>
      <c r="B125" s="20">
        <f>IF(A125="","",CHOOSE(WEEKDAY(A125,2),"Mo","Di","Mi","Do","Fr","Sa","So"))</f>
        <v/>
      </c>
      <c r="C125" s="21" t="n"/>
      <c r="D125" s="21" t="n"/>
      <c r="E125" s="22">
        <f>IF(OR(C125="",D125=""),"",ROUND(MOD(D125-C125,1)*24,2))</f>
        <v/>
      </c>
      <c r="F125" s="11" t="n"/>
      <c r="G125" s="11" t="n"/>
      <c r="H125" s="23">
        <f>IF(G125="","",IFERROR(INDEX('Objekte &amp; Kunden'!$B$5:$B$104,MATCH(G125,'Objekte &amp; Kunden'!$A$5:$A$104,0)),""))</f>
        <v/>
      </c>
      <c r="I125" s="23">
        <f>IF(G125="","",IFERROR(INDEX('Objekte &amp; Kunden'!$C$5:$C$104,MATCH(G125,'Objekte &amp; Kunden'!$A$5:$A$104,0)),""))</f>
        <v/>
      </c>
      <c r="J125" s="24">
        <f>IF(G125="","",IFERROR(INDEX('Objekte &amp; Kunden'!$D$5:$D$104,MATCH(G125,'Objekte &amp; Kunden'!$A$5:$A$104,0)),""))</f>
        <v/>
      </c>
      <c r="K125" s="11" t="n"/>
      <c r="L125" s="11" t="n"/>
      <c r="M125" s="20">
        <f>IF(OR(F125="",A125=""),"",IF(COUNTIFS(Abwesenheiten!$A$5:$A$104,F125,Abwesenheiten!$B$5:$B$104,"&lt;="&amp;A125,Abwesenheiten!$C$5:$C$104,"&gt;="&amp;A125)&gt;0,"⚠ abwesend",IF(AND(C125&lt;&gt;"",D125&lt;&gt;"",COUNTIFS($F$5:$F$204,F125,$A$5:$A$204,A125,$C$5:$C$204,"&lt;"&amp;D125,$D$5:$D$204,"&gt;"&amp;C125)&gt;1),"⚠ Überschneidung","✓")))</f>
        <v/>
      </c>
    </row>
    <row r="126">
      <c r="A126" s="13" t="n"/>
      <c r="B126" s="20">
        <f>IF(A126="","",CHOOSE(WEEKDAY(A126,2),"Mo","Di","Mi","Do","Fr","Sa","So"))</f>
        <v/>
      </c>
      <c r="C126" s="21" t="n"/>
      <c r="D126" s="21" t="n"/>
      <c r="E126" s="22">
        <f>IF(OR(C126="",D126=""),"",ROUND(MOD(D126-C126,1)*24,2))</f>
        <v/>
      </c>
      <c r="F126" s="11" t="n"/>
      <c r="G126" s="11" t="n"/>
      <c r="H126" s="23">
        <f>IF(G126="","",IFERROR(INDEX('Objekte &amp; Kunden'!$B$5:$B$104,MATCH(G126,'Objekte &amp; Kunden'!$A$5:$A$104,0)),""))</f>
        <v/>
      </c>
      <c r="I126" s="23">
        <f>IF(G126="","",IFERROR(INDEX('Objekte &amp; Kunden'!$C$5:$C$104,MATCH(G126,'Objekte &amp; Kunden'!$A$5:$A$104,0)),""))</f>
        <v/>
      </c>
      <c r="J126" s="24">
        <f>IF(G126="","",IFERROR(INDEX('Objekte &amp; Kunden'!$D$5:$D$104,MATCH(G126,'Objekte &amp; Kunden'!$A$5:$A$104,0)),""))</f>
        <v/>
      </c>
      <c r="K126" s="11" t="n"/>
      <c r="L126" s="11" t="n"/>
      <c r="M126" s="20">
        <f>IF(OR(F126="",A126=""),"",IF(COUNTIFS(Abwesenheiten!$A$5:$A$104,F126,Abwesenheiten!$B$5:$B$104,"&lt;="&amp;A126,Abwesenheiten!$C$5:$C$104,"&gt;="&amp;A126)&gt;0,"⚠ abwesend",IF(AND(C126&lt;&gt;"",D126&lt;&gt;"",COUNTIFS($F$5:$F$204,F126,$A$5:$A$204,A126,$C$5:$C$204,"&lt;"&amp;D126,$D$5:$D$204,"&gt;"&amp;C126)&gt;1),"⚠ Überschneidung","✓")))</f>
        <v/>
      </c>
    </row>
    <row r="127">
      <c r="A127" s="13" t="n"/>
      <c r="B127" s="20">
        <f>IF(A127="","",CHOOSE(WEEKDAY(A127,2),"Mo","Di","Mi","Do","Fr","Sa","So"))</f>
        <v/>
      </c>
      <c r="C127" s="21" t="n"/>
      <c r="D127" s="21" t="n"/>
      <c r="E127" s="22">
        <f>IF(OR(C127="",D127=""),"",ROUND(MOD(D127-C127,1)*24,2))</f>
        <v/>
      </c>
      <c r="F127" s="11" t="n"/>
      <c r="G127" s="11" t="n"/>
      <c r="H127" s="23">
        <f>IF(G127="","",IFERROR(INDEX('Objekte &amp; Kunden'!$B$5:$B$104,MATCH(G127,'Objekte &amp; Kunden'!$A$5:$A$104,0)),""))</f>
        <v/>
      </c>
      <c r="I127" s="23">
        <f>IF(G127="","",IFERROR(INDEX('Objekte &amp; Kunden'!$C$5:$C$104,MATCH(G127,'Objekte &amp; Kunden'!$A$5:$A$104,0)),""))</f>
        <v/>
      </c>
      <c r="J127" s="24">
        <f>IF(G127="","",IFERROR(INDEX('Objekte &amp; Kunden'!$D$5:$D$104,MATCH(G127,'Objekte &amp; Kunden'!$A$5:$A$104,0)),""))</f>
        <v/>
      </c>
      <c r="K127" s="11" t="n"/>
      <c r="L127" s="11" t="n"/>
      <c r="M127" s="20">
        <f>IF(OR(F127="",A127=""),"",IF(COUNTIFS(Abwesenheiten!$A$5:$A$104,F127,Abwesenheiten!$B$5:$B$104,"&lt;="&amp;A127,Abwesenheiten!$C$5:$C$104,"&gt;="&amp;A127)&gt;0,"⚠ abwesend",IF(AND(C127&lt;&gt;"",D127&lt;&gt;"",COUNTIFS($F$5:$F$204,F127,$A$5:$A$204,A127,$C$5:$C$204,"&lt;"&amp;D127,$D$5:$D$204,"&gt;"&amp;C127)&gt;1),"⚠ Überschneidung","✓")))</f>
        <v/>
      </c>
    </row>
    <row r="128">
      <c r="A128" s="13" t="n"/>
      <c r="B128" s="20">
        <f>IF(A128="","",CHOOSE(WEEKDAY(A128,2),"Mo","Di","Mi","Do","Fr","Sa","So"))</f>
        <v/>
      </c>
      <c r="C128" s="21" t="n"/>
      <c r="D128" s="21" t="n"/>
      <c r="E128" s="22">
        <f>IF(OR(C128="",D128=""),"",ROUND(MOD(D128-C128,1)*24,2))</f>
        <v/>
      </c>
      <c r="F128" s="11" t="n"/>
      <c r="G128" s="11" t="n"/>
      <c r="H128" s="23">
        <f>IF(G128="","",IFERROR(INDEX('Objekte &amp; Kunden'!$B$5:$B$104,MATCH(G128,'Objekte &amp; Kunden'!$A$5:$A$104,0)),""))</f>
        <v/>
      </c>
      <c r="I128" s="23">
        <f>IF(G128="","",IFERROR(INDEX('Objekte &amp; Kunden'!$C$5:$C$104,MATCH(G128,'Objekte &amp; Kunden'!$A$5:$A$104,0)),""))</f>
        <v/>
      </c>
      <c r="J128" s="24">
        <f>IF(G128="","",IFERROR(INDEX('Objekte &amp; Kunden'!$D$5:$D$104,MATCH(G128,'Objekte &amp; Kunden'!$A$5:$A$104,0)),""))</f>
        <v/>
      </c>
      <c r="K128" s="11" t="n"/>
      <c r="L128" s="11" t="n"/>
      <c r="M128" s="20">
        <f>IF(OR(F128="",A128=""),"",IF(COUNTIFS(Abwesenheiten!$A$5:$A$104,F128,Abwesenheiten!$B$5:$B$104,"&lt;="&amp;A128,Abwesenheiten!$C$5:$C$104,"&gt;="&amp;A128)&gt;0,"⚠ abwesend",IF(AND(C128&lt;&gt;"",D128&lt;&gt;"",COUNTIFS($F$5:$F$204,F128,$A$5:$A$204,A128,$C$5:$C$204,"&lt;"&amp;D128,$D$5:$D$204,"&gt;"&amp;C128)&gt;1),"⚠ Überschneidung","✓")))</f>
        <v/>
      </c>
    </row>
    <row r="129">
      <c r="A129" s="13" t="n"/>
      <c r="B129" s="20">
        <f>IF(A129="","",CHOOSE(WEEKDAY(A129,2),"Mo","Di","Mi","Do","Fr","Sa","So"))</f>
        <v/>
      </c>
      <c r="C129" s="21" t="n"/>
      <c r="D129" s="21" t="n"/>
      <c r="E129" s="22">
        <f>IF(OR(C129="",D129=""),"",ROUND(MOD(D129-C129,1)*24,2))</f>
        <v/>
      </c>
      <c r="F129" s="11" t="n"/>
      <c r="G129" s="11" t="n"/>
      <c r="H129" s="23">
        <f>IF(G129="","",IFERROR(INDEX('Objekte &amp; Kunden'!$B$5:$B$104,MATCH(G129,'Objekte &amp; Kunden'!$A$5:$A$104,0)),""))</f>
        <v/>
      </c>
      <c r="I129" s="23">
        <f>IF(G129="","",IFERROR(INDEX('Objekte &amp; Kunden'!$C$5:$C$104,MATCH(G129,'Objekte &amp; Kunden'!$A$5:$A$104,0)),""))</f>
        <v/>
      </c>
      <c r="J129" s="24">
        <f>IF(G129="","",IFERROR(INDEX('Objekte &amp; Kunden'!$D$5:$D$104,MATCH(G129,'Objekte &amp; Kunden'!$A$5:$A$104,0)),""))</f>
        <v/>
      </c>
      <c r="K129" s="11" t="n"/>
      <c r="L129" s="11" t="n"/>
      <c r="M129" s="20">
        <f>IF(OR(F129="",A129=""),"",IF(COUNTIFS(Abwesenheiten!$A$5:$A$104,F129,Abwesenheiten!$B$5:$B$104,"&lt;="&amp;A129,Abwesenheiten!$C$5:$C$104,"&gt;="&amp;A129)&gt;0,"⚠ abwesend",IF(AND(C129&lt;&gt;"",D129&lt;&gt;"",COUNTIFS($F$5:$F$204,F129,$A$5:$A$204,A129,$C$5:$C$204,"&lt;"&amp;D129,$D$5:$D$204,"&gt;"&amp;C129)&gt;1),"⚠ Überschneidung","✓")))</f>
        <v/>
      </c>
    </row>
    <row r="130">
      <c r="A130" s="13" t="n"/>
      <c r="B130" s="20">
        <f>IF(A130="","",CHOOSE(WEEKDAY(A130,2),"Mo","Di","Mi","Do","Fr","Sa","So"))</f>
        <v/>
      </c>
      <c r="C130" s="21" t="n"/>
      <c r="D130" s="21" t="n"/>
      <c r="E130" s="22">
        <f>IF(OR(C130="",D130=""),"",ROUND(MOD(D130-C130,1)*24,2))</f>
        <v/>
      </c>
      <c r="F130" s="11" t="n"/>
      <c r="G130" s="11" t="n"/>
      <c r="H130" s="23">
        <f>IF(G130="","",IFERROR(INDEX('Objekte &amp; Kunden'!$B$5:$B$104,MATCH(G130,'Objekte &amp; Kunden'!$A$5:$A$104,0)),""))</f>
        <v/>
      </c>
      <c r="I130" s="23">
        <f>IF(G130="","",IFERROR(INDEX('Objekte &amp; Kunden'!$C$5:$C$104,MATCH(G130,'Objekte &amp; Kunden'!$A$5:$A$104,0)),""))</f>
        <v/>
      </c>
      <c r="J130" s="24">
        <f>IF(G130="","",IFERROR(INDEX('Objekte &amp; Kunden'!$D$5:$D$104,MATCH(G130,'Objekte &amp; Kunden'!$A$5:$A$104,0)),""))</f>
        <v/>
      </c>
      <c r="K130" s="11" t="n"/>
      <c r="L130" s="11" t="n"/>
      <c r="M130" s="20">
        <f>IF(OR(F130="",A130=""),"",IF(COUNTIFS(Abwesenheiten!$A$5:$A$104,F130,Abwesenheiten!$B$5:$B$104,"&lt;="&amp;A130,Abwesenheiten!$C$5:$C$104,"&gt;="&amp;A130)&gt;0,"⚠ abwesend",IF(AND(C130&lt;&gt;"",D130&lt;&gt;"",COUNTIFS($F$5:$F$204,F130,$A$5:$A$204,A130,$C$5:$C$204,"&lt;"&amp;D130,$D$5:$D$204,"&gt;"&amp;C130)&gt;1),"⚠ Überschneidung","✓")))</f>
        <v/>
      </c>
    </row>
    <row r="131">
      <c r="A131" s="13" t="n"/>
      <c r="B131" s="20">
        <f>IF(A131="","",CHOOSE(WEEKDAY(A131,2),"Mo","Di","Mi","Do","Fr","Sa","So"))</f>
        <v/>
      </c>
      <c r="C131" s="21" t="n"/>
      <c r="D131" s="21" t="n"/>
      <c r="E131" s="22">
        <f>IF(OR(C131="",D131=""),"",ROUND(MOD(D131-C131,1)*24,2))</f>
        <v/>
      </c>
      <c r="F131" s="11" t="n"/>
      <c r="G131" s="11" t="n"/>
      <c r="H131" s="23">
        <f>IF(G131="","",IFERROR(INDEX('Objekte &amp; Kunden'!$B$5:$B$104,MATCH(G131,'Objekte &amp; Kunden'!$A$5:$A$104,0)),""))</f>
        <v/>
      </c>
      <c r="I131" s="23">
        <f>IF(G131="","",IFERROR(INDEX('Objekte &amp; Kunden'!$C$5:$C$104,MATCH(G131,'Objekte &amp; Kunden'!$A$5:$A$104,0)),""))</f>
        <v/>
      </c>
      <c r="J131" s="24">
        <f>IF(G131="","",IFERROR(INDEX('Objekte &amp; Kunden'!$D$5:$D$104,MATCH(G131,'Objekte &amp; Kunden'!$A$5:$A$104,0)),""))</f>
        <v/>
      </c>
      <c r="K131" s="11" t="n"/>
      <c r="L131" s="11" t="n"/>
      <c r="M131" s="20">
        <f>IF(OR(F131="",A131=""),"",IF(COUNTIFS(Abwesenheiten!$A$5:$A$104,F131,Abwesenheiten!$B$5:$B$104,"&lt;="&amp;A131,Abwesenheiten!$C$5:$C$104,"&gt;="&amp;A131)&gt;0,"⚠ abwesend",IF(AND(C131&lt;&gt;"",D131&lt;&gt;"",COUNTIFS($F$5:$F$204,F131,$A$5:$A$204,A131,$C$5:$C$204,"&lt;"&amp;D131,$D$5:$D$204,"&gt;"&amp;C131)&gt;1),"⚠ Überschneidung","✓")))</f>
        <v/>
      </c>
    </row>
    <row r="132">
      <c r="A132" s="13" t="n"/>
      <c r="B132" s="20">
        <f>IF(A132="","",CHOOSE(WEEKDAY(A132,2),"Mo","Di","Mi","Do","Fr","Sa","So"))</f>
        <v/>
      </c>
      <c r="C132" s="21" t="n"/>
      <c r="D132" s="21" t="n"/>
      <c r="E132" s="22">
        <f>IF(OR(C132="",D132=""),"",ROUND(MOD(D132-C132,1)*24,2))</f>
        <v/>
      </c>
      <c r="F132" s="11" t="n"/>
      <c r="G132" s="11" t="n"/>
      <c r="H132" s="23">
        <f>IF(G132="","",IFERROR(INDEX('Objekte &amp; Kunden'!$B$5:$B$104,MATCH(G132,'Objekte &amp; Kunden'!$A$5:$A$104,0)),""))</f>
        <v/>
      </c>
      <c r="I132" s="23">
        <f>IF(G132="","",IFERROR(INDEX('Objekte &amp; Kunden'!$C$5:$C$104,MATCH(G132,'Objekte &amp; Kunden'!$A$5:$A$104,0)),""))</f>
        <v/>
      </c>
      <c r="J132" s="24">
        <f>IF(G132="","",IFERROR(INDEX('Objekte &amp; Kunden'!$D$5:$D$104,MATCH(G132,'Objekte &amp; Kunden'!$A$5:$A$104,0)),""))</f>
        <v/>
      </c>
      <c r="K132" s="11" t="n"/>
      <c r="L132" s="11" t="n"/>
      <c r="M132" s="20">
        <f>IF(OR(F132="",A132=""),"",IF(COUNTIFS(Abwesenheiten!$A$5:$A$104,F132,Abwesenheiten!$B$5:$B$104,"&lt;="&amp;A132,Abwesenheiten!$C$5:$C$104,"&gt;="&amp;A132)&gt;0,"⚠ abwesend",IF(AND(C132&lt;&gt;"",D132&lt;&gt;"",COUNTIFS($F$5:$F$204,F132,$A$5:$A$204,A132,$C$5:$C$204,"&lt;"&amp;D132,$D$5:$D$204,"&gt;"&amp;C132)&gt;1),"⚠ Überschneidung","✓")))</f>
        <v/>
      </c>
    </row>
    <row r="133">
      <c r="A133" s="13" t="n"/>
      <c r="B133" s="20">
        <f>IF(A133="","",CHOOSE(WEEKDAY(A133,2),"Mo","Di","Mi","Do","Fr","Sa","So"))</f>
        <v/>
      </c>
      <c r="C133" s="21" t="n"/>
      <c r="D133" s="21" t="n"/>
      <c r="E133" s="22">
        <f>IF(OR(C133="",D133=""),"",ROUND(MOD(D133-C133,1)*24,2))</f>
        <v/>
      </c>
      <c r="F133" s="11" t="n"/>
      <c r="G133" s="11" t="n"/>
      <c r="H133" s="23">
        <f>IF(G133="","",IFERROR(INDEX('Objekte &amp; Kunden'!$B$5:$B$104,MATCH(G133,'Objekte &amp; Kunden'!$A$5:$A$104,0)),""))</f>
        <v/>
      </c>
      <c r="I133" s="23">
        <f>IF(G133="","",IFERROR(INDEX('Objekte &amp; Kunden'!$C$5:$C$104,MATCH(G133,'Objekte &amp; Kunden'!$A$5:$A$104,0)),""))</f>
        <v/>
      </c>
      <c r="J133" s="24">
        <f>IF(G133="","",IFERROR(INDEX('Objekte &amp; Kunden'!$D$5:$D$104,MATCH(G133,'Objekte &amp; Kunden'!$A$5:$A$104,0)),""))</f>
        <v/>
      </c>
      <c r="K133" s="11" t="n"/>
      <c r="L133" s="11" t="n"/>
      <c r="M133" s="20">
        <f>IF(OR(F133="",A133=""),"",IF(COUNTIFS(Abwesenheiten!$A$5:$A$104,F133,Abwesenheiten!$B$5:$B$104,"&lt;="&amp;A133,Abwesenheiten!$C$5:$C$104,"&gt;="&amp;A133)&gt;0,"⚠ abwesend",IF(AND(C133&lt;&gt;"",D133&lt;&gt;"",COUNTIFS($F$5:$F$204,F133,$A$5:$A$204,A133,$C$5:$C$204,"&lt;"&amp;D133,$D$5:$D$204,"&gt;"&amp;C133)&gt;1),"⚠ Überschneidung","✓")))</f>
        <v/>
      </c>
    </row>
    <row r="134">
      <c r="A134" s="13" t="n"/>
      <c r="B134" s="20">
        <f>IF(A134="","",CHOOSE(WEEKDAY(A134,2),"Mo","Di","Mi","Do","Fr","Sa","So"))</f>
        <v/>
      </c>
      <c r="C134" s="21" t="n"/>
      <c r="D134" s="21" t="n"/>
      <c r="E134" s="22">
        <f>IF(OR(C134="",D134=""),"",ROUND(MOD(D134-C134,1)*24,2))</f>
        <v/>
      </c>
      <c r="F134" s="11" t="n"/>
      <c r="G134" s="11" t="n"/>
      <c r="H134" s="23">
        <f>IF(G134="","",IFERROR(INDEX('Objekte &amp; Kunden'!$B$5:$B$104,MATCH(G134,'Objekte &amp; Kunden'!$A$5:$A$104,0)),""))</f>
        <v/>
      </c>
      <c r="I134" s="23">
        <f>IF(G134="","",IFERROR(INDEX('Objekte &amp; Kunden'!$C$5:$C$104,MATCH(G134,'Objekte &amp; Kunden'!$A$5:$A$104,0)),""))</f>
        <v/>
      </c>
      <c r="J134" s="24">
        <f>IF(G134="","",IFERROR(INDEX('Objekte &amp; Kunden'!$D$5:$D$104,MATCH(G134,'Objekte &amp; Kunden'!$A$5:$A$104,0)),""))</f>
        <v/>
      </c>
      <c r="K134" s="11" t="n"/>
      <c r="L134" s="11" t="n"/>
      <c r="M134" s="20">
        <f>IF(OR(F134="",A134=""),"",IF(COUNTIFS(Abwesenheiten!$A$5:$A$104,F134,Abwesenheiten!$B$5:$B$104,"&lt;="&amp;A134,Abwesenheiten!$C$5:$C$104,"&gt;="&amp;A134)&gt;0,"⚠ abwesend",IF(AND(C134&lt;&gt;"",D134&lt;&gt;"",COUNTIFS($F$5:$F$204,F134,$A$5:$A$204,A134,$C$5:$C$204,"&lt;"&amp;D134,$D$5:$D$204,"&gt;"&amp;C134)&gt;1),"⚠ Überschneidung","✓")))</f>
        <v/>
      </c>
    </row>
    <row r="135">
      <c r="A135" s="13" t="n"/>
      <c r="B135" s="20">
        <f>IF(A135="","",CHOOSE(WEEKDAY(A135,2),"Mo","Di","Mi","Do","Fr","Sa","So"))</f>
        <v/>
      </c>
      <c r="C135" s="21" t="n"/>
      <c r="D135" s="21" t="n"/>
      <c r="E135" s="22">
        <f>IF(OR(C135="",D135=""),"",ROUND(MOD(D135-C135,1)*24,2))</f>
        <v/>
      </c>
      <c r="F135" s="11" t="n"/>
      <c r="G135" s="11" t="n"/>
      <c r="H135" s="23">
        <f>IF(G135="","",IFERROR(INDEX('Objekte &amp; Kunden'!$B$5:$B$104,MATCH(G135,'Objekte &amp; Kunden'!$A$5:$A$104,0)),""))</f>
        <v/>
      </c>
      <c r="I135" s="23">
        <f>IF(G135="","",IFERROR(INDEX('Objekte &amp; Kunden'!$C$5:$C$104,MATCH(G135,'Objekte &amp; Kunden'!$A$5:$A$104,0)),""))</f>
        <v/>
      </c>
      <c r="J135" s="24">
        <f>IF(G135="","",IFERROR(INDEX('Objekte &amp; Kunden'!$D$5:$D$104,MATCH(G135,'Objekte &amp; Kunden'!$A$5:$A$104,0)),""))</f>
        <v/>
      </c>
      <c r="K135" s="11" t="n"/>
      <c r="L135" s="11" t="n"/>
      <c r="M135" s="20">
        <f>IF(OR(F135="",A135=""),"",IF(COUNTIFS(Abwesenheiten!$A$5:$A$104,F135,Abwesenheiten!$B$5:$B$104,"&lt;="&amp;A135,Abwesenheiten!$C$5:$C$104,"&gt;="&amp;A135)&gt;0,"⚠ abwesend",IF(AND(C135&lt;&gt;"",D135&lt;&gt;"",COUNTIFS($F$5:$F$204,F135,$A$5:$A$204,A135,$C$5:$C$204,"&lt;"&amp;D135,$D$5:$D$204,"&gt;"&amp;C135)&gt;1),"⚠ Überschneidung","✓")))</f>
        <v/>
      </c>
    </row>
    <row r="136">
      <c r="A136" s="13" t="n"/>
      <c r="B136" s="20">
        <f>IF(A136="","",CHOOSE(WEEKDAY(A136,2),"Mo","Di","Mi","Do","Fr","Sa","So"))</f>
        <v/>
      </c>
      <c r="C136" s="21" t="n"/>
      <c r="D136" s="21" t="n"/>
      <c r="E136" s="22">
        <f>IF(OR(C136="",D136=""),"",ROUND(MOD(D136-C136,1)*24,2))</f>
        <v/>
      </c>
      <c r="F136" s="11" t="n"/>
      <c r="G136" s="11" t="n"/>
      <c r="H136" s="23">
        <f>IF(G136="","",IFERROR(INDEX('Objekte &amp; Kunden'!$B$5:$B$104,MATCH(G136,'Objekte &amp; Kunden'!$A$5:$A$104,0)),""))</f>
        <v/>
      </c>
      <c r="I136" s="23">
        <f>IF(G136="","",IFERROR(INDEX('Objekte &amp; Kunden'!$C$5:$C$104,MATCH(G136,'Objekte &amp; Kunden'!$A$5:$A$104,0)),""))</f>
        <v/>
      </c>
      <c r="J136" s="24">
        <f>IF(G136="","",IFERROR(INDEX('Objekte &amp; Kunden'!$D$5:$D$104,MATCH(G136,'Objekte &amp; Kunden'!$A$5:$A$104,0)),""))</f>
        <v/>
      </c>
      <c r="K136" s="11" t="n"/>
      <c r="L136" s="11" t="n"/>
      <c r="M136" s="20">
        <f>IF(OR(F136="",A136=""),"",IF(COUNTIFS(Abwesenheiten!$A$5:$A$104,F136,Abwesenheiten!$B$5:$B$104,"&lt;="&amp;A136,Abwesenheiten!$C$5:$C$104,"&gt;="&amp;A136)&gt;0,"⚠ abwesend",IF(AND(C136&lt;&gt;"",D136&lt;&gt;"",COUNTIFS($F$5:$F$204,F136,$A$5:$A$204,A136,$C$5:$C$204,"&lt;"&amp;D136,$D$5:$D$204,"&gt;"&amp;C136)&gt;1),"⚠ Überschneidung","✓")))</f>
        <v/>
      </c>
    </row>
    <row r="137">
      <c r="A137" s="13" t="n"/>
      <c r="B137" s="20">
        <f>IF(A137="","",CHOOSE(WEEKDAY(A137,2),"Mo","Di","Mi","Do","Fr","Sa","So"))</f>
        <v/>
      </c>
      <c r="C137" s="21" t="n"/>
      <c r="D137" s="21" t="n"/>
      <c r="E137" s="22">
        <f>IF(OR(C137="",D137=""),"",ROUND(MOD(D137-C137,1)*24,2))</f>
        <v/>
      </c>
      <c r="F137" s="11" t="n"/>
      <c r="G137" s="11" t="n"/>
      <c r="H137" s="23">
        <f>IF(G137="","",IFERROR(INDEX('Objekte &amp; Kunden'!$B$5:$B$104,MATCH(G137,'Objekte &amp; Kunden'!$A$5:$A$104,0)),""))</f>
        <v/>
      </c>
      <c r="I137" s="23">
        <f>IF(G137="","",IFERROR(INDEX('Objekte &amp; Kunden'!$C$5:$C$104,MATCH(G137,'Objekte &amp; Kunden'!$A$5:$A$104,0)),""))</f>
        <v/>
      </c>
      <c r="J137" s="24">
        <f>IF(G137="","",IFERROR(INDEX('Objekte &amp; Kunden'!$D$5:$D$104,MATCH(G137,'Objekte &amp; Kunden'!$A$5:$A$104,0)),""))</f>
        <v/>
      </c>
      <c r="K137" s="11" t="n"/>
      <c r="L137" s="11" t="n"/>
      <c r="M137" s="20">
        <f>IF(OR(F137="",A137=""),"",IF(COUNTIFS(Abwesenheiten!$A$5:$A$104,F137,Abwesenheiten!$B$5:$B$104,"&lt;="&amp;A137,Abwesenheiten!$C$5:$C$104,"&gt;="&amp;A137)&gt;0,"⚠ abwesend",IF(AND(C137&lt;&gt;"",D137&lt;&gt;"",COUNTIFS($F$5:$F$204,F137,$A$5:$A$204,A137,$C$5:$C$204,"&lt;"&amp;D137,$D$5:$D$204,"&gt;"&amp;C137)&gt;1),"⚠ Überschneidung","✓")))</f>
        <v/>
      </c>
    </row>
    <row r="138">
      <c r="A138" s="13" t="n"/>
      <c r="B138" s="20">
        <f>IF(A138="","",CHOOSE(WEEKDAY(A138,2),"Mo","Di","Mi","Do","Fr","Sa","So"))</f>
        <v/>
      </c>
      <c r="C138" s="21" t="n"/>
      <c r="D138" s="21" t="n"/>
      <c r="E138" s="22">
        <f>IF(OR(C138="",D138=""),"",ROUND(MOD(D138-C138,1)*24,2))</f>
        <v/>
      </c>
      <c r="F138" s="11" t="n"/>
      <c r="G138" s="11" t="n"/>
      <c r="H138" s="23">
        <f>IF(G138="","",IFERROR(INDEX('Objekte &amp; Kunden'!$B$5:$B$104,MATCH(G138,'Objekte &amp; Kunden'!$A$5:$A$104,0)),""))</f>
        <v/>
      </c>
      <c r="I138" s="23">
        <f>IF(G138="","",IFERROR(INDEX('Objekte &amp; Kunden'!$C$5:$C$104,MATCH(G138,'Objekte &amp; Kunden'!$A$5:$A$104,0)),""))</f>
        <v/>
      </c>
      <c r="J138" s="24">
        <f>IF(G138="","",IFERROR(INDEX('Objekte &amp; Kunden'!$D$5:$D$104,MATCH(G138,'Objekte &amp; Kunden'!$A$5:$A$104,0)),""))</f>
        <v/>
      </c>
      <c r="K138" s="11" t="n"/>
      <c r="L138" s="11" t="n"/>
      <c r="M138" s="20">
        <f>IF(OR(F138="",A138=""),"",IF(COUNTIFS(Abwesenheiten!$A$5:$A$104,F138,Abwesenheiten!$B$5:$B$104,"&lt;="&amp;A138,Abwesenheiten!$C$5:$C$104,"&gt;="&amp;A138)&gt;0,"⚠ abwesend",IF(AND(C138&lt;&gt;"",D138&lt;&gt;"",COUNTIFS($F$5:$F$204,F138,$A$5:$A$204,A138,$C$5:$C$204,"&lt;"&amp;D138,$D$5:$D$204,"&gt;"&amp;C138)&gt;1),"⚠ Überschneidung","✓")))</f>
        <v/>
      </c>
    </row>
    <row r="139">
      <c r="A139" s="13" t="n"/>
      <c r="B139" s="20">
        <f>IF(A139="","",CHOOSE(WEEKDAY(A139,2),"Mo","Di","Mi","Do","Fr","Sa","So"))</f>
        <v/>
      </c>
      <c r="C139" s="21" t="n"/>
      <c r="D139" s="21" t="n"/>
      <c r="E139" s="22">
        <f>IF(OR(C139="",D139=""),"",ROUND(MOD(D139-C139,1)*24,2))</f>
        <v/>
      </c>
      <c r="F139" s="11" t="n"/>
      <c r="G139" s="11" t="n"/>
      <c r="H139" s="23">
        <f>IF(G139="","",IFERROR(INDEX('Objekte &amp; Kunden'!$B$5:$B$104,MATCH(G139,'Objekte &amp; Kunden'!$A$5:$A$104,0)),""))</f>
        <v/>
      </c>
      <c r="I139" s="23">
        <f>IF(G139="","",IFERROR(INDEX('Objekte &amp; Kunden'!$C$5:$C$104,MATCH(G139,'Objekte &amp; Kunden'!$A$5:$A$104,0)),""))</f>
        <v/>
      </c>
      <c r="J139" s="24">
        <f>IF(G139="","",IFERROR(INDEX('Objekte &amp; Kunden'!$D$5:$D$104,MATCH(G139,'Objekte &amp; Kunden'!$A$5:$A$104,0)),""))</f>
        <v/>
      </c>
      <c r="K139" s="11" t="n"/>
      <c r="L139" s="11" t="n"/>
      <c r="M139" s="20">
        <f>IF(OR(F139="",A139=""),"",IF(COUNTIFS(Abwesenheiten!$A$5:$A$104,F139,Abwesenheiten!$B$5:$B$104,"&lt;="&amp;A139,Abwesenheiten!$C$5:$C$104,"&gt;="&amp;A139)&gt;0,"⚠ abwesend",IF(AND(C139&lt;&gt;"",D139&lt;&gt;"",COUNTIFS($F$5:$F$204,F139,$A$5:$A$204,A139,$C$5:$C$204,"&lt;"&amp;D139,$D$5:$D$204,"&gt;"&amp;C139)&gt;1),"⚠ Überschneidung","✓")))</f>
        <v/>
      </c>
    </row>
    <row r="140">
      <c r="A140" s="13" t="n"/>
      <c r="B140" s="20">
        <f>IF(A140="","",CHOOSE(WEEKDAY(A140,2),"Mo","Di","Mi","Do","Fr","Sa","So"))</f>
        <v/>
      </c>
      <c r="C140" s="21" t="n"/>
      <c r="D140" s="21" t="n"/>
      <c r="E140" s="22">
        <f>IF(OR(C140="",D140=""),"",ROUND(MOD(D140-C140,1)*24,2))</f>
        <v/>
      </c>
      <c r="F140" s="11" t="n"/>
      <c r="G140" s="11" t="n"/>
      <c r="H140" s="23">
        <f>IF(G140="","",IFERROR(INDEX('Objekte &amp; Kunden'!$B$5:$B$104,MATCH(G140,'Objekte &amp; Kunden'!$A$5:$A$104,0)),""))</f>
        <v/>
      </c>
      <c r="I140" s="23">
        <f>IF(G140="","",IFERROR(INDEX('Objekte &amp; Kunden'!$C$5:$C$104,MATCH(G140,'Objekte &amp; Kunden'!$A$5:$A$104,0)),""))</f>
        <v/>
      </c>
      <c r="J140" s="24">
        <f>IF(G140="","",IFERROR(INDEX('Objekte &amp; Kunden'!$D$5:$D$104,MATCH(G140,'Objekte &amp; Kunden'!$A$5:$A$104,0)),""))</f>
        <v/>
      </c>
      <c r="K140" s="11" t="n"/>
      <c r="L140" s="11" t="n"/>
      <c r="M140" s="20">
        <f>IF(OR(F140="",A140=""),"",IF(COUNTIFS(Abwesenheiten!$A$5:$A$104,F140,Abwesenheiten!$B$5:$B$104,"&lt;="&amp;A140,Abwesenheiten!$C$5:$C$104,"&gt;="&amp;A140)&gt;0,"⚠ abwesend",IF(AND(C140&lt;&gt;"",D140&lt;&gt;"",COUNTIFS($F$5:$F$204,F140,$A$5:$A$204,A140,$C$5:$C$204,"&lt;"&amp;D140,$D$5:$D$204,"&gt;"&amp;C140)&gt;1),"⚠ Überschneidung","✓")))</f>
        <v/>
      </c>
    </row>
    <row r="141">
      <c r="A141" s="13" t="n"/>
      <c r="B141" s="20">
        <f>IF(A141="","",CHOOSE(WEEKDAY(A141,2),"Mo","Di","Mi","Do","Fr","Sa","So"))</f>
        <v/>
      </c>
      <c r="C141" s="21" t="n"/>
      <c r="D141" s="21" t="n"/>
      <c r="E141" s="22">
        <f>IF(OR(C141="",D141=""),"",ROUND(MOD(D141-C141,1)*24,2))</f>
        <v/>
      </c>
      <c r="F141" s="11" t="n"/>
      <c r="G141" s="11" t="n"/>
      <c r="H141" s="23">
        <f>IF(G141="","",IFERROR(INDEX('Objekte &amp; Kunden'!$B$5:$B$104,MATCH(G141,'Objekte &amp; Kunden'!$A$5:$A$104,0)),""))</f>
        <v/>
      </c>
      <c r="I141" s="23">
        <f>IF(G141="","",IFERROR(INDEX('Objekte &amp; Kunden'!$C$5:$C$104,MATCH(G141,'Objekte &amp; Kunden'!$A$5:$A$104,0)),""))</f>
        <v/>
      </c>
      <c r="J141" s="24">
        <f>IF(G141="","",IFERROR(INDEX('Objekte &amp; Kunden'!$D$5:$D$104,MATCH(G141,'Objekte &amp; Kunden'!$A$5:$A$104,0)),""))</f>
        <v/>
      </c>
      <c r="K141" s="11" t="n"/>
      <c r="L141" s="11" t="n"/>
      <c r="M141" s="20">
        <f>IF(OR(F141="",A141=""),"",IF(COUNTIFS(Abwesenheiten!$A$5:$A$104,F141,Abwesenheiten!$B$5:$B$104,"&lt;="&amp;A141,Abwesenheiten!$C$5:$C$104,"&gt;="&amp;A141)&gt;0,"⚠ abwesend",IF(AND(C141&lt;&gt;"",D141&lt;&gt;"",COUNTIFS($F$5:$F$204,F141,$A$5:$A$204,A141,$C$5:$C$204,"&lt;"&amp;D141,$D$5:$D$204,"&gt;"&amp;C141)&gt;1),"⚠ Überschneidung","✓")))</f>
        <v/>
      </c>
    </row>
    <row r="142">
      <c r="A142" s="13" t="n"/>
      <c r="B142" s="20">
        <f>IF(A142="","",CHOOSE(WEEKDAY(A142,2),"Mo","Di","Mi","Do","Fr","Sa","So"))</f>
        <v/>
      </c>
      <c r="C142" s="21" t="n"/>
      <c r="D142" s="21" t="n"/>
      <c r="E142" s="22">
        <f>IF(OR(C142="",D142=""),"",ROUND(MOD(D142-C142,1)*24,2))</f>
        <v/>
      </c>
      <c r="F142" s="11" t="n"/>
      <c r="G142" s="11" t="n"/>
      <c r="H142" s="23">
        <f>IF(G142="","",IFERROR(INDEX('Objekte &amp; Kunden'!$B$5:$B$104,MATCH(G142,'Objekte &amp; Kunden'!$A$5:$A$104,0)),""))</f>
        <v/>
      </c>
      <c r="I142" s="23">
        <f>IF(G142="","",IFERROR(INDEX('Objekte &amp; Kunden'!$C$5:$C$104,MATCH(G142,'Objekte &amp; Kunden'!$A$5:$A$104,0)),""))</f>
        <v/>
      </c>
      <c r="J142" s="24">
        <f>IF(G142="","",IFERROR(INDEX('Objekte &amp; Kunden'!$D$5:$D$104,MATCH(G142,'Objekte &amp; Kunden'!$A$5:$A$104,0)),""))</f>
        <v/>
      </c>
      <c r="K142" s="11" t="n"/>
      <c r="L142" s="11" t="n"/>
      <c r="M142" s="20">
        <f>IF(OR(F142="",A142=""),"",IF(COUNTIFS(Abwesenheiten!$A$5:$A$104,F142,Abwesenheiten!$B$5:$B$104,"&lt;="&amp;A142,Abwesenheiten!$C$5:$C$104,"&gt;="&amp;A142)&gt;0,"⚠ abwesend",IF(AND(C142&lt;&gt;"",D142&lt;&gt;"",COUNTIFS($F$5:$F$204,F142,$A$5:$A$204,A142,$C$5:$C$204,"&lt;"&amp;D142,$D$5:$D$204,"&gt;"&amp;C142)&gt;1),"⚠ Überschneidung","✓")))</f>
        <v/>
      </c>
    </row>
    <row r="143">
      <c r="A143" s="13" t="n"/>
      <c r="B143" s="20">
        <f>IF(A143="","",CHOOSE(WEEKDAY(A143,2),"Mo","Di","Mi","Do","Fr","Sa","So"))</f>
        <v/>
      </c>
      <c r="C143" s="21" t="n"/>
      <c r="D143" s="21" t="n"/>
      <c r="E143" s="22">
        <f>IF(OR(C143="",D143=""),"",ROUND(MOD(D143-C143,1)*24,2))</f>
        <v/>
      </c>
      <c r="F143" s="11" t="n"/>
      <c r="G143" s="11" t="n"/>
      <c r="H143" s="23">
        <f>IF(G143="","",IFERROR(INDEX('Objekte &amp; Kunden'!$B$5:$B$104,MATCH(G143,'Objekte &amp; Kunden'!$A$5:$A$104,0)),""))</f>
        <v/>
      </c>
      <c r="I143" s="23">
        <f>IF(G143="","",IFERROR(INDEX('Objekte &amp; Kunden'!$C$5:$C$104,MATCH(G143,'Objekte &amp; Kunden'!$A$5:$A$104,0)),""))</f>
        <v/>
      </c>
      <c r="J143" s="24">
        <f>IF(G143="","",IFERROR(INDEX('Objekte &amp; Kunden'!$D$5:$D$104,MATCH(G143,'Objekte &amp; Kunden'!$A$5:$A$104,0)),""))</f>
        <v/>
      </c>
      <c r="K143" s="11" t="n"/>
      <c r="L143" s="11" t="n"/>
      <c r="M143" s="20">
        <f>IF(OR(F143="",A143=""),"",IF(COUNTIFS(Abwesenheiten!$A$5:$A$104,F143,Abwesenheiten!$B$5:$B$104,"&lt;="&amp;A143,Abwesenheiten!$C$5:$C$104,"&gt;="&amp;A143)&gt;0,"⚠ abwesend",IF(AND(C143&lt;&gt;"",D143&lt;&gt;"",COUNTIFS($F$5:$F$204,F143,$A$5:$A$204,A143,$C$5:$C$204,"&lt;"&amp;D143,$D$5:$D$204,"&gt;"&amp;C143)&gt;1),"⚠ Überschneidung","✓")))</f>
        <v/>
      </c>
    </row>
    <row r="144">
      <c r="A144" s="13" t="n"/>
      <c r="B144" s="20">
        <f>IF(A144="","",CHOOSE(WEEKDAY(A144,2),"Mo","Di","Mi","Do","Fr","Sa","So"))</f>
        <v/>
      </c>
      <c r="C144" s="21" t="n"/>
      <c r="D144" s="21" t="n"/>
      <c r="E144" s="22">
        <f>IF(OR(C144="",D144=""),"",ROUND(MOD(D144-C144,1)*24,2))</f>
        <v/>
      </c>
      <c r="F144" s="11" t="n"/>
      <c r="G144" s="11" t="n"/>
      <c r="H144" s="23">
        <f>IF(G144="","",IFERROR(INDEX('Objekte &amp; Kunden'!$B$5:$B$104,MATCH(G144,'Objekte &amp; Kunden'!$A$5:$A$104,0)),""))</f>
        <v/>
      </c>
      <c r="I144" s="23">
        <f>IF(G144="","",IFERROR(INDEX('Objekte &amp; Kunden'!$C$5:$C$104,MATCH(G144,'Objekte &amp; Kunden'!$A$5:$A$104,0)),""))</f>
        <v/>
      </c>
      <c r="J144" s="24">
        <f>IF(G144="","",IFERROR(INDEX('Objekte &amp; Kunden'!$D$5:$D$104,MATCH(G144,'Objekte &amp; Kunden'!$A$5:$A$104,0)),""))</f>
        <v/>
      </c>
      <c r="K144" s="11" t="n"/>
      <c r="L144" s="11" t="n"/>
      <c r="M144" s="20">
        <f>IF(OR(F144="",A144=""),"",IF(COUNTIFS(Abwesenheiten!$A$5:$A$104,F144,Abwesenheiten!$B$5:$B$104,"&lt;="&amp;A144,Abwesenheiten!$C$5:$C$104,"&gt;="&amp;A144)&gt;0,"⚠ abwesend",IF(AND(C144&lt;&gt;"",D144&lt;&gt;"",COUNTIFS($F$5:$F$204,F144,$A$5:$A$204,A144,$C$5:$C$204,"&lt;"&amp;D144,$D$5:$D$204,"&gt;"&amp;C144)&gt;1),"⚠ Überschneidung","✓")))</f>
        <v/>
      </c>
    </row>
    <row r="145">
      <c r="A145" s="13" t="n"/>
      <c r="B145" s="20">
        <f>IF(A145="","",CHOOSE(WEEKDAY(A145,2),"Mo","Di","Mi","Do","Fr","Sa","So"))</f>
        <v/>
      </c>
      <c r="C145" s="21" t="n"/>
      <c r="D145" s="21" t="n"/>
      <c r="E145" s="22">
        <f>IF(OR(C145="",D145=""),"",ROUND(MOD(D145-C145,1)*24,2))</f>
        <v/>
      </c>
      <c r="F145" s="11" t="n"/>
      <c r="G145" s="11" t="n"/>
      <c r="H145" s="23">
        <f>IF(G145="","",IFERROR(INDEX('Objekte &amp; Kunden'!$B$5:$B$104,MATCH(G145,'Objekte &amp; Kunden'!$A$5:$A$104,0)),""))</f>
        <v/>
      </c>
      <c r="I145" s="23">
        <f>IF(G145="","",IFERROR(INDEX('Objekte &amp; Kunden'!$C$5:$C$104,MATCH(G145,'Objekte &amp; Kunden'!$A$5:$A$104,0)),""))</f>
        <v/>
      </c>
      <c r="J145" s="24">
        <f>IF(G145="","",IFERROR(INDEX('Objekte &amp; Kunden'!$D$5:$D$104,MATCH(G145,'Objekte &amp; Kunden'!$A$5:$A$104,0)),""))</f>
        <v/>
      </c>
      <c r="K145" s="11" t="n"/>
      <c r="L145" s="11" t="n"/>
      <c r="M145" s="20">
        <f>IF(OR(F145="",A145=""),"",IF(COUNTIFS(Abwesenheiten!$A$5:$A$104,F145,Abwesenheiten!$B$5:$B$104,"&lt;="&amp;A145,Abwesenheiten!$C$5:$C$104,"&gt;="&amp;A145)&gt;0,"⚠ abwesend",IF(AND(C145&lt;&gt;"",D145&lt;&gt;"",COUNTIFS($F$5:$F$204,F145,$A$5:$A$204,A145,$C$5:$C$204,"&lt;"&amp;D145,$D$5:$D$204,"&gt;"&amp;C145)&gt;1),"⚠ Überschneidung","✓")))</f>
        <v/>
      </c>
    </row>
    <row r="146">
      <c r="A146" s="13" t="n"/>
      <c r="B146" s="20">
        <f>IF(A146="","",CHOOSE(WEEKDAY(A146,2),"Mo","Di","Mi","Do","Fr","Sa","So"))</f>
        <v/>
      </c>
      <c r="C146" s="21" t="n"/>
      <c r="D146" s="21" t="n"/>
      <c r="E146" s="22">
        <f>IF(OR(C146="",D146=""),"",ROUND(MOD(D146-C146,1)*24,2))</f>
        <v/>
      </c>
      <c r="F146" s="11" t="n"/>
      <c r="G146" s="11" t="n"/>
      <c r="H146" s="23">
        <f>IF(G146="","",IFERROR(INDEX('Objekte &amp; Kunden'!$B$5:$B$104,MATCH(G146,'Objekte &amp; Kunden'!$A$5:$A$104,0)),""))</f>
        <v/>
      </c>
      <c r="I146" s="23">
        <f>IF(G146="","",IFERROR(INDEX('Objekte &amp; Kunden'!$C$5:$C$104,MATCH(G146,'Objekte &amp; Kunden'!$A$5:$A$104,0)),""))</f>
        <v/>
      </c>
      <c r="J146" s="24">
        <f>IF(G146="","",IFERROR(INDEX('Objekte &amp; Kunden'!$D$5:$D$104,MATCH(G146,'Objekte &amp; Kunden'!$A$5:$A$104,0)),""))</f>
        <v/>
      </c>
      <c r="K146" s="11" t="n"/>
      <c r="L146" s="11" t="n"/>
      <c r="M146" s="20">
        <f>IF(OR(F146="",A146=""),"",IF(COUNTIFS(Abwesenheiten!$A$5:$A$104,F146,Abwesenheiten!$B$5:$B$104,"&lt;="&amp;A146,Abwesenheiten!$C$5:$C$104,"&gt;="&amp;A146)&gt;0,"⚠ abwesend",IF(AND(C146&lt;&gt;"",D146&lt;&gt;"",COUNTIFS($F$5:$F$204,F146,$A$5:$A$204,A146,$C$5:$C$204,"&lt;"&amp;D146,$D$5:$D$204,"&gt;"&amp;C146)&gt;1),"⚠ Überschneidung","✓")))</f>
        <v/>
      </c>
    </row>
    <row r="147">
      <c r="A147" s="13" t="n"/>
      <c r="B147" s="20">
        <f>IF(A147="","",CHOOSE(WEEKDAY(A147,2),"Mo","Di","Mi","Do","Fr","Sa","So"))</f>
        <v/>
      </c>
      <c r="C147" s="21" t="n"/>
      <c r="D147" s="21" t="n"/>
      <c r="E147" s="22">
        <f>IF(OR(C147="",D147=""),"",ROUND(MOD(D147-C147,1)*24,2))</f>
        <v/>
      </c>
      <c r="F147" s="11" t="n"/>
      <c r="G147" s="11" t="n"/>
      <c r="H147" s="23">
        <f>IF(G147="","",IFERROR(INDEX('Objekte &amp; Kunden'!$B$5:$B$104,MATCH(G147,'Objekte &amp; Kunden'!$A$5:$A$104,0)),""))</f>
        <v/>
      </c>
      <c r="I147" s="23">
        <f>IF(G147="","",IFERROR(INDEX('Objekte &amp; Kunden'!$C$5:$C$104,MATCH(G147,'Objekte &amp; Kunden'!$A$5:$A$104,0)),""))</f>
        <v/>
      </c>
      <c r="J147" s="24">
        <f>IF(G147="","",IFERROR(INDEX('Objekte &amp; Kunden'!$D$5:$D$104,MATCH(G147,'Objekte &amp; Kunden'!$A$5:$A$104,0)),""))</f>
        <v/>
      </c>
      <c r="K147" s="11" t="n"/>
      <c r="L147" s="11" t="n"/>
      <c r="M147" s="20">
        <f>IF(OR(F147="",A147=""),"",IF(COUNTIFS(Abwesenheiten!$A$5:$A$104,F147,Abwesenheiten!$B$5:$B$104,"&lt;="&amp;A147,Abwesenheiten!$C$5:$C$104,"&gt;="&amp;A147)&gt;0,"⚠ abwesend",IF(AND(C147&lt;&gt;"",D147&lt;&gt;"",COUNTIFS($F$5:$F$204,F147,$A$5:$A$204,A147,$C$5:$C$204,"&lt;"&amp;D147,$D$5:$D$204,"&gt;"&amp;C147)&gt;1),"⚠ Überschneidung","✓")))</f>
        <v/>
      </c>
    </row>
    <row r="148">
      <c r="A148" s="13" t="n"/>
      <c r="B148" s="20">
        <f>IF(A148="","",CHOOSE(WEEKDAY(A148,2),"Mo","Di","Mi","Do","Fr","Sa","So"))</f>
        <v/>
      </c>
      <c r="C148" s="21" t="n"/>
      <c r="D148" s="21" t="n"/>
      <c r="E148" s="22">
        <f>IF(OR(C148="",D148=""),"",ROUND(MOD(D148-C148,1)*24,2))</f>
        <v/>
      </c>
      <c r="F148" s="11" t="n"/>
      <c r="G148" s="11" t="n"/>
      <c r="H148" s="23">
        <f>IF(G148="","",IFERROR(INDEX('Objekte &amp; Kunden'!$B$5:$B$104,MATCH(G148,'Objekte &amp; Kunden'!$A$5:$A$104,0)),""))</f>
        <v/>
      </c>
      <c r="I148" s="23">
        <f>IF(G148="","",IFERROR(INDEX('Objekte &amp; Kunden'!$C$5:$C$104,MATCH(G148,'Objekte &amp; Kunden'!$A$5:$A$104,0)),""))</f>
        <v/>
      </c>
      <c r="J148" s="24">
        <f>IF(G148="","",IFERROR(INDEX('Objekte &amp; Kunden'!$D$5:$D$104,MATCH(G148,'Objekte &amp; Kunden'!$A$5:$A$104,0)),""))</f>
        <v/>
      </c>
      <c r="K148" s="11" t="n"/>
      <c r="L148" s="11" t="n"/>
      <c r="M148" s="20">
        <f>IF(OR(F148="",A148=""),"",IF(COUNTIFS(Abwesenheiten!$A$5:$A$104,F148,Abwesenheiten!$B$5:$B$104,"&lt;="&amp;A148,Abwesenheiten!$C$5:$C$104,"&gt;="&amp;A148)&gt;0,"⚠ abwesend",IF(AND(C148&lt;&gt;"",D148&lt;&gt;"",COUNTIFS($F$5:$F$204,F148,$A$5:$A$204,A148,$C$5:$C$204,"&lt;"&amp;D148,$D$5:$D$204,"&gt;"&amp;C148)&gt;1),"⚠ Überschneidung","✓")))</f>
        <v/>
      </c>
    </row>
    <row r="149">
      <c r="A149" s="13" t="n"/>
      <c r="B149" s="20">
        <f>IF(A149="","",CHOOSE(WEEKDAY(A149,2),"Mo","Di","Mi","Do","Fr","Sa","So"))</f>
        <v/>
      </c>
      <c r="C149" s="21" t="n"/>
      <c r="D149" s="21" t="n"/>
      <c r="E149" s="22">
        <f>IF(OR(C149="",D149=""),"",ROUND(MOD(D149-C149,1)*24,2))</f>
        <v/>
      </c>
      <c r="F149" s="11" t="n"/>
      <c r="G149" s="11" t="n"/>
      <c r="H149" s="23">
        <f>IF(G149="","",IFERROR(INDEX('Objekte &amp; Kunden'!$B$5:$B$104,MATCH(G149,'Objekte &amp; Kunden'!$A$5:$A$104,0)),""))</f>
        <v/>
      </c>
      <c r="I149" s="23">
        <f>IF(G149="","",IFERROR(INDEX('Objekte &amp; Kunden'!$C$5:$C$104,MATCH(G149,'Objekte &amp; Kunden'!$A$5:$A$104,0)),""))</f>
        <v/>
      </c>
      <c r="J149" s="24">
        <f>IF(G149="","",IFERROR(INDEX('Objekte &amp; Kunden'!$D$5:$D$104,MATCH(G149,'Objekte &amp; Kunden'!$A$5:$A$104,0)),""))</f>
        <v/>
      </c>
      <c r="K149" s="11" t="n"/>
      <c r="L149" s="11" t="n"/>
      <c r="M149" s="20">
        <f>IF(OR(F149="",A149=""),"",IF(COUNTIFS(Abwesenheiten!$A$5:$A$104,F149,Abwesenheiten!$B$5:$B$104,"&lt;="&amp;A149,Abwesenheiten!$C$5:$C$104,"&gt;="&amp;A149)&gt;0,"⚠ abwesend",IF(AND(C149&lt;&gt;"",D149&lt;&gt;"",COUNTIFS($F$5:$F$204,F149,$A$5:$A$204,A149,$C$5:$C$204,"&lt;"&amp;D149,$D$5:$D$204,"&gt;"&amp;C149)&gt;1),"⚠ Überschneidung","✓")))</f>
        <v/>
      </c>
    </row>
    <row r="150">
      <c r="A150" s="13" t="n"/>
      <c r="B150" s="20">
        <f>IF(A150="","",CHOOSE(WEEKDAY(A150,2),"Mo","Di","Mi","Do","Fr","Sa","So"))</f>
        <v/>
      </c>
      <c r="C150" s="21" t="n"/>
      <c r="D150" s="21" t="n"/>
      <c r="E150" s="22">
        <f>IF(OR(C150="",D150=""),"",ROUND(MOD(D150-C150,1)*24,2))</f>
        <v/>
      </c>
      <c r="F150" s="11" t="n"/>
      <c r="G150" s="11" t="n"/>
      <c r="H150" s="23">
        <f>IF(G150="","",IFERROR(INDEX('Objekte &amp; Kunden'!$B$5:$B$104,MATCH(G150,'Objekte &amp; Kunden'!$A$5:$A$104,0)),""))</f>
        <v/>
      </c>
      <c r="I150" s="23">
        <f>IF(G150="","",IFERROR(INDEX('Objekte &amp; Kunden'!$C$5:$C$104,MATCH(G150,'Objekte &amp; Kunden'!$A$5:$A$104,0)),""))</f>
        <v/>
      </c>
      <c r="J150" s="24">
        <f>IF(G150="","",IFERROR(INDEX('Objekte &amp; Kunden'!$D$5:$D$104,MATCH(G150,'Objekte &amp; Kunden'!$A$5:$A$104,0)),""))</f>
        <v/>
      </c>
      <c r="K150" s="11" t="n"/>
      <c r="L150" s="11" t="n"/>
      <c r="M150" s="20">
        <f>IF(OR(F150="",A150=""),"",IF(COUNTIFS(Abwesenheiten!$A$5:$A$104,F150,Abwesenheiten!$B$5:$B$104,"&lt;="&amp;A150,Abwesenheiten!$C$5:$C$104,"&gt;="&amp;A150)&gt;0,"⚠ abwesend",IF(AND(C150&lt;&gt;"",D150&lt;&gt;"",COUNTIFS($F$5:$F$204,F150,$A$5:$A$204,A150,$C$5:$C$204,"&lt;"&amp;D150,$D$5:$D$204,"&gt;"&amp;C150)&gt;1),"⚠ Überschneidung","✓")))</f>
        <v/>
      </c>
    </row>
    <row r="151">
      <c r="A151" s="13" t="n"/>
      <c r="B151" s="20">
        <f>IF(A151="","",CHOOSE(WEEKDAY(A151,2),"Mo","Di","Mi","Do","Fr","Sa","So"))</f>
        <v/>
      </c>
      <c r="C151" s="21" t="n"/>
      <c r="D151" s="21" t="n"/>
      <c r="E151" s="22">
        <f>IF(OR(C151="",D151=""),"",ROUND(MOD(D151-C151,1)*24,2))</f>
        <v/>
      </c>
      <c r="F151" s="11" t="n"/>
      <c r="G151" s="11" t="n"/>
      <c r="H151" s="23">
        <f>IF(G151="","",IFERROR(INDEX('Objekte &amp; Kunden'!$B$5:$B$104,MATCH(G151,'Objekte &amp; Kunden'!$A$5:$A$104,0)),""))</f>
        <v/>
      </c>
      <c r="I151" s="23">
        <f>IF(G151="","",IFERROR(INDEX('Objekte &amp; Kunden'!$C$5:$C$104,MATCH(G151,'Objekte &amp; Kunden'!$A$5:$A$104,0)),""))</f>
        <v/>
      </c>
      <c r="J151" s="24">
        <f>IF(G151="","",IFERROR(INDEX('Objekte &amp; Kunden'!$D$5:$D$104,MATCH(G151,'Objekte &amp; Kunden'!$A$5:$A$104,0)),""))</f>
        <v/>
      </c>
      <c r="K151" s="11" t="n"/>
      <c r="L151" s="11" t="n"/>
      <c r="M151" s="20">
        <f>IF(OR(F151="",A151=""),"",IF(COUNTIFS(Abwesenheiten!$A$5:$A$104,F151,Abwesenheiten!$B$5:$B$104,"&lt;="&amp;A151,Abwesenheiten!$C$5:$C$104,"&gt;="&amp;A151)&gt;0,"⚠ abwesend",IF(AND(C151&lt;&gt;"",D151&lt;&gt;"",COUNTIFS($F$5:$F$204,F151,$A$5:$A$204,A151,$C$5:$C$204,"&lt;"&amp;D151,$D$5:$D$204,"&gt;"&amp;C151)&gt;1),"⚠ Überschneidung","✓")))</f>
        <v/>
      </c>
    </row>
    <row r="152">
      <c r="A152" s="13" t="n"/>
      <c r="B152" s="20">
        <f>IF(A152="","",CHOOSE(WEEKDAY(A152,2),"Mo","Di","Mi","Do","Fr","Sa","So"))</f>
        <v/>
      </c>
      <c r="C152" s="21" t="n"/>
      <c r="D152" s="21" t="n"/>
      <c r="E152" s="22">
        <f>IF(OR(C152="",D152=""),"",ROUND(MOD(D152-C152,1)*24,2))</f>
        <v/>
      </c>
      <c r="F152" s="11" t="n"/>
      <c r="G152" s="11" t="n"/>
      <c r="H152" s="23">
        <f>IF(G152="","",IFERROR(INDEX('Objekte &amp; Kunden'!$B$5:$B$104,MATCH(G152,'Objekte &amp; Kunden'!$A$5:$A$104,0)),""))</f>
        <v/>
      </c>
      <c r="I152" s="23">
        <f>IF(G152="","",IFERROR(INDEX('Objekte &amp; Kunden'!$C$5:$C$104,MATCH(G152,'Objekte &amp; Kunden'!$A$5:$A$104,0)),""))</f>
        <v/>
      </c>
      <c r="J152" s="24">
        <f>IF(G152="","",IFERROR(INDEX('Objekte &amp; Kunden'!$D$5:$D$104,MATCH(G152,'Objekte &amp; Kunden'!$A$5:$A$104,0)),""))</f>
        <v/>
      </c>
      <c r="K152" s="11" t="n"/>
      <c r="L152" s="11" t="n"/>
      <c r="M152" s="20">
        <f>IF(OR(F152="",A152=""),"",IF(COUNTIFS(Abwesenheiten!$A$5:$A$104,F152,Abwesenheiten!$B$5:$B$104,"&lt;="&amp;A152,Abwesenheiten!$C$5:$C$104,"&gt;="&amp;A152)&gt;0,"⚠ abwesend",IF(AND(C152&lt;&gt;"",D152&lt;&gt;"",COUNTIFS($F$5:$F$204,F152,$A$5:$A$204,A152,$C$5:$C$204,"&lt;"&amp;D152,$D$5:$D$204,"&gt;"&amp;C152)&gt;1),"⚠ Überschneidung","✓")))</f>
        <v/>
      </c>
    </row>
    <row r="153">
      <c r="A153" s="13" t="n"/>
      <c r="B153" s="20">
        <f>IF(A153="","",CHOOSE(WEEKDAY(A153,2),"Mo","Di","Mi","Do","Fr","Sa","So"))</f>
        <v/>
      </c>
      <c r="C153" s="21" t="n"/>
      <c r="D153" s="21" t="n"/>
      <c r="E153" s="22">
        <f>IF(OR(C153="",D153=""),"",ROUND(MOD(D153-C153,1)*24,2))</f>
        <v/>
      </c>
      <c r="F153" s="11" t="n"/>
      <c r="G153" s="11" t="n"/>
      <c r="H153" s="23">
        <f>IF(G153="","",IFERROR(INDEX('Objekte &amp; Kunden'!$B$5:$B$104,MATCH(G153,'Objekte &amp; Kunden'!$A$5:$A$104,0)),""))</f>
        <v/>
      </c>
      <c r="I153" s="23">
        <f>IF(G153="","",IFERROR(INDEX('Objekte &amp; Kunden'!$C$5:$C$104,MATCH(G153,'Objekte &amp; Kunden'!$A$5:$A$104,0)),""))</f>
        <v/>
      </c>
      <c r="J153" s="24">
        <f>IF(G153="","",IFERROR(INDEX('Objekte &amp; Kunden'!$D$5:$D$104,MATCH(G153,'Objekte &amp; Kunden'!$A$5:$A$104,0)),""))</f>
        <v/>
      </c>
      <c r="K153" s="11" t="n"/>
      <c r="L153" s="11" t="n"/>
      <c r="M153" s="20">
        <f>IF(OR(F153="",A153=""),"",IF(COUNTIFS(Abwesenheiten!$A$5:$A$104,F153,Abwesenheiten!$B$5:$B$104,"&lt;="&amp;A153,Abwesenheiten!$C$5:$C$104,"&gt;="&amp;A153)&gt;0,"⚠ abwesend",IF(AND(C153&lt;&gt;"",D153&lt;&gt;"",COUNTIFS($F$5:$F$204,F153,$A$5:$A$204,A153,$C$5:$C$204,"&lt;"&amp;D153,$D$5:$D$204,"&gt;"&amp;C153)&gt;1),"⚠ Überschneidung","✓")))</f>
        <v/>
      </c>
    </row>
    <row r="154">
      <c r="A154" s="13" t="n"/>
      <c r="B154" s="20">
        <f>IF(A154="","",CHOOSE(WEEKDAY(A154,2),"Mo","Di","Mi","Do","Fr","Sa","So"))</f>
        <v/>
      </c>
      <c r="C154" s="21" t="n"/>
      <c r="D154" s="21" t="n"/>
      <c r="E154" s="22">
        <f>IF(OR(C154="",D154=""),"",ROUND(MOD(D154-C154,1)*24,2))</f>
        <v/>
      </c>
      <c r="F154" s="11" t="n"/>
      <c r="G154" s="11" t="n"/>
      <c r="H154" s="23">
        <f>IF(G154="","",IFERROR(INDEX('Objekte &amp; Kunden'!$B$5:$B$104,MATCH(G154,'Objekte &amp; Kunden'!$A$5:$A$104,0)),""))</f>
        <v/>
      </c>
      <c r="I154" s="23">
        <f>IF(G154="","",IFERROR(INDEX('Objekte &amp; Kunden'!$C$5:$C$104,MATCH(G154,'Objekte &amp; Kunden'!$A$5:$A$104,0)),""))</f>
        <v/>
      </c>
      <c r="J154" s="24">
        <f>IF(G154="","",IFERROR(INDEX('Objekte &amp; Kunden'!$D$5:$D$104,MATCH(G154,'Objekte &amp; Kunden'!$A$5:$A$104,0)),""))</f>
        <v/>
      </c>
      <c r="K154" s="11" t="n"/>
      <c r="L154" s="11" t="n"/>
      <c r="M154" s="20">
        <f>IF(OR(F154="",A154=""),"",IF(COUNTIFS(Abwesenheiten!$A$5:$A$104,F154,Abwesenheiten!$B$5:$B$104,"&lt;="&amp;A154,Abwesenheiten!$C$5:$C$104,"&gt;="&amp;A154)&gt;0,"⚠ abwesend",IF(AND(C154&lt;&gt;"",D154&lt;&gt;"",COUNTIFS($F$5:$F$204,F154,$A$5:$A$204,A154,$C$5:$C$204,"&lt;"&amp;D154,$D$5:$D$204,"&gt;"&amp;C154)&gt;1),"⚠ Überschneidung","✓")))</f>
        <v/>
      </c>
    </row>
    <row r="155">
      <c r="A155" s="13" t="n"/>
      <c r="B155" s="20">
        <f>IF(A155="","",CHOOSE(WEEKDAY(A155,2),"Mo","Di","Mi","Do","Fr","Sa","So"))</f>
        <v/>
      </c>
      <c r="C155" s="21" t="n"/>
      <c r="D155" s="21" t="n"/>
      <c r="E155" s="22">
        <f>IF(OR(C155="",D155=""),"",ROUND(MOD(D155-C155,1)*24,2))</f>
        <v/>
      </c>
      <c r="F155" s="11" t="n"/>
      <c r="G155" s="11" t="n"/>
      <c r="H155" s="23">
        <f>IF(G155="","",IFERROR(INDEX('Objekte &amp; Kunden'!$B$5:$B$104,MATCH(G155,'Objekte &amp; Kunden'!$A$5:$A$104,0)),""))</f>
        <v/>
      </c>
      <c r="I155" s="23">
        <f>IF(G155="","",IFERROR(INDEX('Objekte &amp; Kunden'!$C$5:$C$104,MATCH(G155,'Objekte &amp; Kunden'!$A$5:$A$104,0)),""))</f>
        <v/>
      </c>
      <c r="J155" s="24">
        <f>IF(G155="","",IFERROR(INDEX('Objekte &amp; Kunden'!$D$5:$D$104,MATCH(G155,'Objekte &amp; Kunden'!$A$5:$A$104,0)),""))</f>
        <v/>
      </c>
      <c r="K155" s="11" t="n"/>
      <c r="L155" s="11" t="n"/>
      <c r="M155" s="20">
        <f>IF(OR(F155="",A155=""),"",IF(COUNTIFS(Abwesenheiten!$A$5:$A$104,F155,Abwesenheiten!$B$5:$B$104,"&lt;="&amp;A155,Abwesenheiten!$C$5:$C$104,"&gt;="&amp;A155)&gt;0,"⚠ abwesend",IF(AND(C155&lt;&gt;"",D155&lt;&gt;"",COUNTIFS($F$5:$F$204,F155,$A$5:$A$204,A155,$C$5:$C$204,"&lt;"&amp;D155,$D$5:$D$204,"&gt;"&amp;C155)&gt;1),"⚠ Überschneidung","✓")))</f>
        <v/>
      </c>
    </row>
    <row r="156">
      <c r="A156" s="13" t="n"/>
      <c r="B156" s="20">
        <f>IF(A156="","",CHOOSE(WEEKDAY(A156,2),"Mo","Di","Mi","Do","Fr","Sa","So"))</f>
        <v/>
      </c>
      <c r="C156" s="21" t="n"/>
      <c r="D156" s="21" t="n"/>
      <c r="E156" s="22">
        <f>IF(OR(C156="",D156=""),"",ROUND(MOD(D156-C156,1)*24,2))</f>
        <v/>
      </c>
      <c r="F156" s="11" t="n"/>
      <c r="G156" s="11" t="n"/>
      <c r="H156" s="23">
        <f>IF(G156="","",IFERROR(INDEX('Objekte &amp; Kunden'!$B$5:$B$104,MATCH(G156,'Objekte &amp; Kunden'!$A$5:$A$104,0)),""))</f>
        <v/>
      </c>
      <c r="I156" s="23">
        <f>IF(G156="","",IFERROR(INDEX('Objekte &amp; Kunden'!$C$5:$C$104,MATCH(G156,'Objekte &amp; Kunden'!$A$5:$A$104,0)),""))</f>
        <v/>
      </c>
      <c r="J156" s="24">
        <f>IF(G156="","",IFERROR(INDEX('Objekte &amp; Kunden'!$D$5:$D$104,MATCH(G156,'Objekte &amp; Kunden'!$A$5:$A$104,0)),""))</f>
        <v/>
      </c>
      <c r="K156" s="11" t="n"/>
      <c r="L156" s="11" t="n"/>
      <c r="M156" s="20">
        <f>IF(OR(F156="",A156=""),"",IF(COUNTIFS(Abwesenheiten!$A$5:$A$104,F156,Abwesenheiten!$B$5:$B$104,"&lt;="&amp;A156,Abwesenheiten!$C$5:$C$104,"&gt;="&amp;A156)&gt;0,"⚠ abwesend",IF(AND(C156&lt;&gt;"",D156&lt;&gt;"",COUNTIFS($F$5:$F$204,F156,$A$5:$A$204,A156,$C$5:$C$204,"&lt;"&amp;D156,$D$5:$D$204,"&gt;"&amp;C156)&gt;1),"⚠ Überschneidung","✓")))</f>
        <v/>
      </c>
    </row>
    <row r="157">
      <c r="A157" s="13" t="n"/>
      <c r="B157" s="20">
        <f>IF(A157="","",CHOOSE(WEEKDAY(A157,2),"Mo","Di","Mi","Do","Fr","Sa","So"))</f>
        <v/>
      </c>
      <c r="C157" s="21" t="n"/>
      <c r="D157" s="21" t="n"/>
      <c r="E157" s="22">
        <f>IF(OR(C157="",D157=""),"",ROUND(MOD(D157-C157,1)*24,2))</f>
        <v/>
      </c>
      <c r="F157" s="11" t="n"/>
      <c r="G157" s="11" t="n"/>
      <c r="H157" s="23">
        <f>IF(G157="","",IFERROR(INDEX('Objekte &amp; Kunden'!$B$5:$B$104,MATCH(G157,'Objekte &amp; Kunden'!$A$5:$A$104,0)),""))</f>
        <v/>
      </c>
      <c r="I157" s="23">
        <f>IF(G157="","",IFERROR(INDEX('Objekte &amp; Kunden'!$C$5:$C$104,MATCH(G157,'Objekte &amp; Kunden'!$A$5:$A$104,0)),""))</f>
        <v/>
      </c>
      <c r="J157" s="24">
        <f>IF(G157="","",IFERROR(INDEX('Objekte &amp; Kunden'!$D$5:$D$104,MATCH(G157,'Objekte &amp; Kunden'!$A$5:$A$104,0)),""))</f>
        <v/>
      </c>
      <c r="K157" s="11" t="n"/>
      <c r="L157" s="11" t="n"/>
      <c r="M157" s="20">
        <f>IF(OR(F157="",A157=""),"",IF(COUNTIFS(Abwesenheiten!$A$5:$A$104,F157,Abwesenheiten!$B$5:$B$104,"&lt;="&amp;A157,Abwesenheiten!$C$5:$C$104,"&gt;="&amp;A157)&gt;0,"⚠ abwesend",IF(AND(C157&lt;&gt;"",D157&lt;&gt;"",COUNTIFS($F$5:$F$204,F157,$A$5:$A$204,A157,$C$5:$C$204,"&lt;"&amp;D157,$D$5:$D$204,"&gt;"&amp;C157)&gt;1),"⚠ Überschneidung","✓")))</f>
        <v/>
      </c>
    </row>
    <row r="158">
      <c r="A158" s="13" t="n"/>
      <c r="B158" s="20">
        <f>IF(A158="","",CHOOSE(WEEKDAY(A158,2),"Mo","Di","Mi","Do","Fr","Sa","So"))</f>
        <v/>
      </c>
      <c r="C158" s="21" t="n"/>
      <c r="D158" s="21" t="n"/>
      <c r="E158" s="22">
        <f>IF(OR(C158="",D158=""),"",ROUND(MOD(D158-C158,1)*24,2))</f>
        <v/>
      </c>
      <c r="F158" s="11" t="n"/>
      <c r="G158" s="11" t="n"/>
      <c r="H158" s="23">
        <f>IF(G158="","",IFERROR(INDEX('Objekte &amp; Kunden'!$B$5:$B$104,MATCH(G158,'Objekte &amp; Kunden'!$A$5:$A$104,0)),""))</f>
        <v/>
      </c>
      <c r="I158" s="23">
        <f>IF(G158="","",IFERROR(INDEX('Objekte &amp; Kunden'!$C$5:$C$104,MATCH(G158,'Objekte &amp; Kunden'!$A$5:$A$104,0)),""))</f>
        <v/>
      </c>
      <c r="J158" s="24">
        <f>IF(G158="","",IFERROR(INDEX('Objekte &amp; Kunden'!$D$5:$D$104,MATCH(G158,'Objekte &amp; Kunden'!$A$5:$A$104,0)),""))</f>
        <v/>
      </c>
      <c r="K158" s="11" t="n"/>
      <c r="L158" s="11" t="n"/>
      <c r="M158" s="20">
        <f>IF(OR(F158="",A158=""),"",IF(COUNTIFS(Abwesenheiten!$A$5:$A$104,F158,Abwesenheiten!$B$5:$B$104,"&lt;="&amp;A158,Abwesenheiten!$C$5:$C$104,"&gt;="&amp;A158)&gt;0,"⚠ abwesend",IF(AND(C158&lt;&gt;"",D158&lt;&gt;"",COUNTIFS($F$5:$F$204,F158,$A$5:$A$204,A158,$C$5:$C$204,"&lt;"&amp;D158,$D$5:$D$204,"&gt;"&amp;C158)&gt;1),"⚠ Überschneidung","✓")))</f>
        <v/>
      </c>
    </row>
    <row r="159">
      <c r="A159" s="13" t="n"/>
      <c r="B159" s="20">
        <f>IF(A159="","",CHOOSE(WEEKDAY(A159,2),"Mo","Di","Mi","Do","Fr","Sa","So"))</f>
        <v/>
      </c>
      <c r="C159" s="21" t="n"/>
      <c r="D159" s="21" t="n"/>
      <c r="E159" s="22">
        <f>IF(OR(C159="",D159=""),"",ROUND(MOD(D159-C159,1)*24,2))</f>
        <v/>
      </c>
      <c r="F159" s="11" t="n"/>
      <c r="G159" s="11" t="n"/>
      <c r="H159" s="23">
        <f>IF(G159="","",IFERROR(INDEX('Objekte &amp; Kunden'!$B$5:$B$104,MATCH(G159,'Objekte &amp; Kunden'!$A$5:$A$104,0)),""))</f>
        <v/>
      </c>
      <c r="I159" s="23">
        <f>IF(G159="","",IFERROR(INDEX('Objekte &amp; Kunden'!$C$5:$C$104,MATCH(G159,'Objekte &amp; Kunden'!$A$5:$A$104,0)),""))</f>
        <v/>
      </c>
      <c r="J159" s="24">
        <f>IF(G159="","",IFERROR(INDEX('Objekte &amp; Kunden'!$D$5:$D$104,MATCH(G159,'Objekte &amp; Kunden'!$A$5:$A$104,0)),""))</f>
        <v/>
      </c>
      <c r="K159" s="11" t="n"/>
      <c r="L159" s="11" t="n"/>
      <c r="M159" s="20">
        <f>IF(OR(F159="",A159=""),"",IF(COUNTIFS(Abwesenheiten!$A$5:$A$104,F159,Abwesenheiten!$B$5:$B$104,"&lt;="&amp;A159,Abwesenheiten!$C$5:$C$104,"&gt;="&amp;A159)&gt;0,"⚠ abwesend",IF(AND(C159&lt;&gt;"",D159&lt;&gt;"",COUNTIFS($F$5:$F$204,F159,$A$5:$A$204,A159,$C$5:$C$204,"&lt;"&amp;D159,$D$5:$D$204,"&gt;"&amp;C159)&gt;1),"⚠ Überschneidung","✓")))</f>
        <v/>
      </c>
    </row>
    <row r="160">
      <c r="A160" s="13" t="n"/>
      <c r="B160" s="20">
        <f>IF(A160="","",CHOOSE(WEEKDAY(A160,2),"Mo","Di","Mi","Do","Fr","Sa","So"))</f>
        <v/>
      </c>
      <c r="C160" s="21" t="n"/>
      <c r="D160" s="21" t="n"/>
      <c r="E160" s="22">
        <f>IF(OR(C160="",D160=""),"",ROUND(MOD(D160-C160,1)*24,2))</f>
        <v/>
      </c>
      <c r="F160" s="11" t="n"/>
      <c r="G160" s="11" t="n"/>
      <c r="H160" s="23">
        <f>IF(G160="","",IFERROR(INDEX('Objekte &amp; Kunden'!$B$5:$B$104,MATCH(G160,'Objekte &amp; Kunden'!$A$5:$A$104,0)),""))</f>
        <v/>
      </c>
      <c r="I160" s="23">
        <f>IF(G160="","",IFERROR(INDEX('Objekte &amp; Kunden'!$C$5:$C$104,MATCH(G160,'Objekte &amp; Kunden'!$A$5:$A$104,0)),""))</f>
        <v/>
      </c>
      <c r="J160" s="24">
        <f>IF(G160="","",IFERROR(INDEX('Objekte &amp; Kunden'!$D$5:$D$104,MATCH(G160,'Objekte &amp; Kunden'!$A$5:$A$104,0)),""))</f>
        <v/>
      </c>
      <c r="K160" s="11" t="n"/>
      <c r="L160" s="11" t="n"/>
      <c r="M160" s="20">
        <f>IF(OR(F160="",A160=""),"",IF(COUNTIFS(Abwesenheiten!$A$5:$A$104,F160,Abwesenheiten!$B$5:$B$104,"&lt;="&amp;A160,Abwesenheiten!$C$5:$C$104,"&gt;="&amp;A160)&gt;0,"⚠ abwesend",IF(AND(C160&lt;&gt;"",D160&lt;&gt;"",COUNTIFS($F$5:$F$204,F160,$A$5:$A$204,A160,$C$5:$C$204,"&lt;"&amp;D160,$D$5:$D$204,"&gt;"&amp;C160)&gt;1),"⚠ Überschneidung","✓")))</f>
        <v/>
      </c>
    </row>
    <row r="161">
      <c r="A161" s="13" t="n"/>
      <c r="B161" s="20">
        <f>IF(A161="","",CHOOSE(WEEKDAY(A161,2),"Mo","Di","Mi","Do","Fr","Sa","So"))</f>
        <v/>
      </c>
      <c r="C161" s="21" t="n"/>
      <c r="D161" s="21" t="n"/>
      <c r="E161" s="22">
        <f>IF(OR(C161="",D161=""),"",ROUND(MOD(D161-C161,1)*24,2))</f>
        <v/>
      </c>
      <c r="F161" s="11" t="n"/>
      <c r="G161" s="11" t="n"/>
      <c r="H161" s="23">
        <f>IF(G161="","",IFERROR(INDEX('Objekte &amp; Kunden'!$B$5:$B$104,MATCH(G161,'Objekte &amp; Kunden'!$A$5:$A$104,0)),""))</f>
        <v/>
      </c>
      <c r="I161" s="23">
        <f>IF(G161="","",IFERROR(INDEX('Objekte &amp; Kunden'!$C$5:$C$104,MATCH(G161,'Objekte &amp; Kunden'!$A$5:$A$104,0)),""))</f>
        <v/>
      </c>
      <c r="J161" s="24">
        <f>IF(G161="","",IFERROR(INDEX('Objekte &amp; Kunden'!$D$5:$D$104,MATCH(G161,'Objekte &amp; Kunden'!$A$5:$A$104,0)),""))</f>
        <v/>
      </c>
      <c r="K161" s="11" t="n"/>
      <c r="L161" s="11" t="n"/>
      <c r="M161" s="20">
        <f>IF(OR(F161="",A161=""),"",IF(COUNTIFS(Abwesenheiten!$A$5:$A$104,F161,Abwesenheiten!$B$5:$B$104,"&lt;="&amp;A161,Abwesenheiten!$C$5:$C$104,"&gt;="&amp;A161)&gt;0,"⚠ abwesend",IF(AND(C161&lt;&gt;"",D161&lt;&gt;"",COUNTIFS($F$5:$F$204,F161,$A$5:$A$204,A161,$C$5:$C$204,"&lt;"&amp;D161,$D$5:$D$204,"&gt;"&amp;C161)&gt;1),"⚠ Überschneidung","✓")))</f>
        <v/>
      </c>
    </row>
    <row r="162">
      <c r="A162" s="13" t="n"/>
      <c r="B162" s="20">
        <f>IF(A162="","",CHOOSE(WEEKDAY(A162,2),"Mo","Di","Mi","Do","Fr","Sa","So"))</f>
        <v/>
      </c>
      <c r="C162" s="21" t="n"/>
      <c r="D162" s="21" t="n"/>
      <c r="E162" s="22">
        <f>IF(OR(C162="",D162=""),"",ROUND(MOD(D162-C162,1)*24,2))</f>
        <v/>
      </c>
      <c r="F162" s="11" t="n"/>
      <c r="G162" s="11" t="n"/>
      <c r="H162" s="23">
        <f>IF(G162="","",IFERROR(INDEX('Objekte &amp; Kunden'!$B$5:$B$104,MATCH(G162,'Objekte &amp; Kunden'!$A$5:$A$104,0)),""))</f>
        <v/>
      </c>
      <c r="I162" s="23">
        <f>IF(G162="","",IFERROR(INDEX('Objekte &amp; Kunden'!$C$5:$C$104,MATCH(G162,'Objekte &amp; Kunden'!$A$5:$A$104,0)),""))</f>
        <v/>
      </c>
      <c r="J162" s="24">
        <f>IF(G162="","",IFERROR(INDEX('Objekte &amp; Kunden'!$D$5:$D$104,MATCH(G162,'Objekte &amp; Kunden'!$A$5:$A$104,0)),""))</f>
        <v/>
      </c>
      <c r="K162" s="11" t="n"/>
      <c r="L162" s="11" t="n"/>
      <c r="M162" s="20">
        <f>IF(OR(F162="",A162=""),"",IF(COUNTIFS(Abwesenheiten!$A$5:$A$104,F162,Abwesenheiten!$B$5:$B$104,"&lt;="&amp;A162,Abwesenheiten!$C$5:$C$104,"&gt;="&amp;A162)&gt;0,"⚠ abwesend",IF(AND(C162&lt;&gt;"",D162&lt;&gt;"",COUNTIFS($F$5:$F$204,F162,$A$5:$A$204,A162,$C$5:$C$204,"&lt;"&amp;D162,$D$5:$D$204,"&gt;"&amp;C162)&gt;1),"⚠ Überschneidung","✓")))</f>
        <v/>
      </c>
    </row>
    <row r="163">
      <c r="A163" s="13" t="n"/>
      <c r="B163" s="20">
        <f>IF(A163="","",CHOOSE(WEEKDAY(A163,2),"Mo","Di","Mi","Do","Fr","Sa","So"))</f>
        <v/>
      </c>
      <c r="C163" s="21" t="n"/>
      <c r="D163" s="21" t="n"/>
      <c r="E163" s="22">
        <f>IF(OR(C163="",D163=""),"",ROUND(MOD(D163-C163,1)*24,2))</f>
        <v/>
      </c>
      <c r="F163" s="11" t="n"/>
      <c r="G163" s="11" t="n"/>
      <c r="H163" s="23">
        <f>IF(G163="","",IFERROR(INDEX('Objekte &amp; Kunden'!$B$5:$B$104,MATCH(G163,'Objekte &amp; Kunden'!$A$5:$A$104,0)),""))</f>
        <v/>
      </c>
      <c r="I163" s="23">
        <f>IF(G163="","",IFERROR(INDEX('Objekte &amp; Kunden'!$C$5:$C$104,MATCH(G163,'Objekte &amp; Kunden'!$A$5:$A$104,0)),""))</f>
        <v/>
      </c>
      <c r="J163" s="24">
        <f>IF(G163="","",IFERROR(INDEX('Objekte &amp; Kunden'!$D$5:$D$104,MATCH(G163,'Objekte &amp; Kunden'!$A$5:$A$104,0)),""))</f>
        <v/>
      </c>
      <c r="K163" s="11" t="n"/>
      <c r="L163" s="11" t="n"/>
      <c r="M163" s="20">
        <f>IF(OR(F163="",A163=""),"",IF(COUNTIFS(Abwesenheiten!$A$5:$A$104,F163,Abwesenheiten!$B$5:$B$104,"&lt;="&amp;A163,Abwesenheiten!$C$5:$C$104,"&gt;="&amp;A163)&gt;0,"⚠ abwesend",IF(AND(C163&lt;&gt;"",D163&lt;&gt;"",COUNTIFS($F$5:$F$204,F163,$A$5:$A$204,A163,$C$5:$C$204,"&lt;"&amp;D163,$D$5:$D$204,"&gt;"&amp;C163)&gt;1),"⚠ Überschneidung","✓")))</f>
        <v/>
      </c>
    </row>
    <row r="164">
      <c r="A164" s="13" t="n"/>
      <c r="B164" s="20">
        <f>IF(A164="","",CHOOSE(WEEKDAY(A164,2),"Mo","Di","Mi","Do","Fr","Sa","So"))</f>
        <v/>
      </c>
      <c r="C164" s="21" t="n"/>
      <c r="D164" s="21" t="n"/>
      <c r="E164" s="22">
        <f>IF(OR(C164="",D164=""),"",ROUND(MOD(D164-C164,1)*24,2))</f>
        <v/>
      </c>
      <c r="F164" s="11" t="n"/>
      <c r="G164" s="11" t="n"/>
      <c r="H164" s="23">
        <f>IF(G164="","",IFERROR(INDEX('Objekte &amp; Kunden'!$B$5:$B$104,MATCH(G164,'Objekte &amp; Kunden'!$A$5:$A$104,0)),""))</f>
        <v/>
      </c>
      <c r="I164" s="23">
        <f>IF(G164="","",IFERROR(INDEX('Objekte &amp; Kunden'!$C$5:$C$104,MATCH(G164,'Objekte &amp; Kunden'!$A$5:$A$104,0)),""))</f>
        <v/>
      </c>
      <c r="J164" s="24">
        <f>IF(G164="","",IFERROR(INDEX('Objekte &amp; Kunden'!$D$5:$D$104,MATCH(G164,'Objekte &amp; Kunden'!$A$5:$A$104,0)),""))</f>
        <v/>
      </c>
      <c r="K164" s="11" t="n"/>
      <c r="L164" s="11" t="n"/>
      <c r="M164" s="20">
        <f>IF(OR(F164="",A164=""),"",IF(COUNTIFS(Abwesenheiten!$A$5:$A$104,F164,Abwesenheiten!$B$5:$B$104,"&lt;="&amp;A164,Abwesenheiten!$C$5:$C$104,"&gt;="&amp;A164)&gt;0,"⚠ abwesend",IF(AND(C164&lt;&gt;"",D164&lt;&gt;"",COUNTIFS($F$5:$F$204,F164,$A$5:$A$204,A164,$C$5:$C$204,"&lt;"&amp;D164,$D$5:$D$204,"&gt;"&amp;C164)&gt;1),"⚠ Überschneidung","✓")))</f>
        <v/>
      </c>
    </row>
    <row r="165">
      <c r="A165" s="13" t="n"/>
      <c r="B165" s="20">
        <f>IF(A165="","",CHOOSE(WEEKDAY(A165,2),"Mo","Di","Mi","Do","Fr","Sa","So"))</f>
        <v/>
      </c>
      <c r="C165" s="21" t="n"/>
      <c r="D165" s="21" t="n"/>
      <c r="E165" s="22">
        <f>IF(OR(C165="",D165=""),"",ROUND(MOD(D165-C165,1)*24,2))</f>
        <v/>
      </c>
      <c r="F165" s="11" t="n"/>
      <c r="G165" s="11" t="n"/>
      <c r="H165" s="23">
        <f>IF(G165="","",IFERROR(INDEX('Objekte &amp; Kunden'!$B$5:$B$104,MATCH(G165,'Objekte &amp; Kunden'!$A$5:$A$104,0)),""))</f>
        <v/>
      </c>
      <c r="I165" s="23">
        <f>IF(G165="","",IFERROR(INDEX('Objekte &amp; Kunden'!$C$5:$C$104,MATCH(G165,'Objekte &amp; Kunden'!$A$5:$A$104,0)),""))</f>
        <v/>
      </c>
      <c r="J165" s="24">
        <f>IF(G165="","",IFERROR(INDEX('Objekte &amp; Kunden'!$D$5:$D$104,MATCH(G165,'Objekte &amp; Kunden'!$A$5:$A$104,0)),""))</f>
        <v/>
      </c>
      <c r="K165" s="11" t="n"/>
      <c r="L165" s="11" t="n"/>
      <c r="M165" s="20">
        <f>IF(OR(F165="",A165=""),"",IF(COUNTIFS(Abwesenheiten!$A$5:$A$104,F165,Abwesenheiten!$B$5:$B$104,"&lt;="&amp;A165,Abwesenheiten!$C$5:$C$104,"&gt;="&amp;A165)&gt;0,"⚠ abwesend",IF(AND(C165&lt;&gt;"",D165&lt;&gt;"",COUNTIFS($F$5:$F$204,F165,$A$5:$A$204,A165,$C$5:$C$204,"&lt;"&amp;D165,$D$5:$D$204,"&gt;"&amp;C165)&gt;1),"⚠ Überschneidung","✓")))</f>
        <v/>
      </c>
    </row>
    <row r="166">
      <c r="A166" s="13" t="n"/>
      <c r="B166" s="20">
        <f>IF(A166="","",CHOOSE(WEEKDAY(A166,2),"Mo","Di","Mi","Do","Fr","Sa","So"))</f>
        <v/>
      </c>
      <c r="C166" s="21" t="n"/>
      <c r="D166" s="21" t="n"/>
      <c r="E166" s="22">
        <f>IF(OR(C166="",D166=""),"",ROUND(MOD(D166-C166,1)*24,2))</f>
        <v/>
      </c>
      <c r="F166" s="11" t="n"/>
      <c r="G166" s="11" t="n"/>
      <c r="H166" s="23">
        <f>IF(G166="","",IFERROR(INDEX('Objekte &amp; Kunden'!$B$5:$B$104,MATCH(G166,'Objekte &amp; Kunden'!$A$5:$A$104,0)),""))</f>
        <v/>
      </c>
      <c r="I166" s="23">
        <f>IF(G166="","",IFERROR(INDEX('Objekte &amp; Kunden'!$C$5:$C$104,MATCH(G166,'Objekte &amp; Kunden'!$A$5:$A$104,0)),""))</f>
        <v/>
      </c>
      <c r="J166" s="24">
        <f>IF(G166="","",IFERROR(INDEX('Objekte &amp; Kunden'!$D$5:$D$104,MATCH(G166,'Objekte &amp; Kunden'!$A$5:$A$104,0)),""))</f>
        <v/>
      </c>
      <c r="K166" s="11" t="n"/>
      <c r="L166" s="11" t="n"/>
      <c r="M166" s="20">
        <f>IF(OR(F166="",A166=""),"",IF(COUNTIFS(Abwesenheiten!$A$5:$A$104,F166,Abwesenheiten!$B$5:$B$104,"&lt;="&amp;A166,Abwesenheiten!$C$5:$C$104,"&gt;="&amp;A166)&gt;0,"⚠ abwesend",IF(AND(C166&lt;&gt;"",D166&lt;&gt;"",COUNTIFS($F$5:$F$204,F166,$A$5:$A$204,A166,$C$5:$C$204,"&lt;"&amp;D166,$D$5:$D$204,"&gt;"&amp;C166)&gt;1),"⚠ Überschneidung","✓")))</f>
        <v/>
      </c>
    </row>
    <row r="167">
      <c r="A167" s="13" t="n"/>
      <c r="B167" s="20">
        <f>IF(A167="","",CHOOSE(WEEKDAY(A167,2),"Mo","Di","Mi","Do","Fr","Sa","So"))</f>
        <v/>
      </c>
      <c r="C167" s="21" t="n"/>
      <c r="D167" s="21" t="n"/>
      <c r="E167" s="22">
        <f>IF(OR(C167="",D167=""),"",ROUND(MOD(D167-C167,1)*24,2))</f>
        <v/>
      </c>
      <c r="F167" s="11" t="n"/>
      <c r="G167" s="11" t="n"/>
      <c r="H167" s="23">
        <f>IF(G167="","",IFERROR(INDEX('Objekte &amp; Kunden'!$B$5:$B$104,MATCH(G167,'Objekte &amp; Kunden'!$A$5:$A$104,0)),""))</f>
        <v/>
      </c>
      <c r="I167" s="23">
        <f>IF(G167="","",IFERROR(INDEX('Objekte &amp; Kunden'!$C$5:$C$104,MATCH(G167,'Objekte &amp; Kunden'!$A$5:$A$104,0)),""))</f>
        <v/>
      </c>
      <c r="J167" s="24">
        <f>IF(G167="","",IFERROR(INDEX('Objekte &amp; Kunden'!$D$5:$D$104,MATCH(G167,'Objekte &amp; Kunden'!$A$5:$A$104,0)),""))</f>
        <v/>
      </c>
      <c r="K167" s="11" t="n"/>
      <c r="L167" s="11" t="n"/>
      <c r="M167" s="20">
        <f>IF(OR(F167="",A167=""),"",IF(COUNTIFS(Abwesenheiten!$A$5:$A$104,F167,Abwesenheiten!$B$5:$B$104,"&lt;="&amp;A167,Abwesenheiten!$C$5:$C$104,"&gt;="&amp;A167)&gt;0,"⚠ abwesend",IF(AND(C167&lt;&gt;"",D167&lt;&gt;"",COUNTIFS($F$5:$F$204,F167,$A$5:$A$204,A167,$C$5:$C$204,"&lt;"&amp;D167,$D$5:$D$204,"&gt;"&amp;C167)&gt;1),"⚠ Überschneidung","✓")))</f>
        <v/>
      </c>
    </row>
    <row r="168">
      <c r="A168" s="13" t="n"/>
      <c r="B168" s="20">
        <f>IF(A168="","",CHOOSE(WEEKDAY(A168,2),"Mo","Di","Mi","Do","Fr","Sa","So"))</f>
        <v/>
      </c>
      <c r="C168" s="21" t="n"/>
      <c r="D168" s="21" t="n"/>
      <c r="E168" s="22">
        <f>IF(OR(C168="",D168=""),"",ROUND(MOD(D168-C168,1)*24,2))</f>
        <v/>
      </c>
      <c r="F168" s="11" t="n"/>
      <c r="G168" s="11" t="n"/>
      <c r="H168" s="23">
        <f>IF(G168="","",IFERROR(INDEX('Objekte &amp; Kunden'!$B$5:$B$104,MATCH(G168,'Objekte &amp; Kunden'!$A$5:$A$104,0)),""))</f>
        <v/>
      </c>
      <c r="I168" s="23">
        <f>IF(G168="","",IFERROR(INDEX('Objekte &amp; Kunden'!$C$5:$C$104,MATCH(G168,'Objekte &amp; Kunden'!$A$5:$A$104,0)),""))</f>
        <v/>
      </c>
      <c r="J168" s="24">
        <f>IF(G168="","",IFERROR(INDEX('Objekte &amp; Kunden'!$D$5:$D$104,MATCH(G168,'Objekte &amp; Kunden'!$A$5:$A$104,0)),""))</f>
        <v/>
      </c>
      <c r="K168" s="11" t="n"/>
      <c r="L168" s="11" t="n"/>
      <c r="M168" s="20">
        <f>IF(OR(F168="",A168=""),"",IF(COUNTIFS(Abwesenheiten!$A$5:$A$104,F168,Abwesenheiten!$B$5:$B$104,"&lt;="&amp;A168,Abwesenheiten!$C$5:$C$104,"&gt;="&amp;A168)&gt;0,"⚠ abwesend",IF(AND(C168&lt;&gt;"",D168&lt;&gt;"",COUNTIFS($F$5:$F$204,F168,$A$5:$A$204,A168,$C$5:$C$204,"&lt;"&amp;D168,$D$5:$D$204,"&gt;"&amp;C168)&gt;1),"⚠ Überschneidung","✓")))</f>
        <v/>
      </c>
    </row>
    <row r="169">
      <c r="A169" s="13" t="n"/>
      <c r="B169" s="20">
        <f>IF(A169="","",CHOOSE(WEEKDAY(A169,2),"Mo","Di","Mi","Do","Fr","Sa","So"))</f>
        <v/>
      </c>
      <c r="C169" s="21" t="n"/>
      <c r="D169" s="21" t="n"/>
      <c r="E169" s="22">
        <f>IF(OR(C169="",D169=""),"",ROUND(MOD(D169-C169,1)*24,2))</f>
        <v/>
      </c>
      <c r="F169" s="11" t="n"/>
      <c r="G169" s="11" t="n"/>
      <c r="H169" s="23">
        <f>IF(G169="","",IFERROR(INDEX('Objekte &amp; Kunden'!$B$5:$B$104,MATCH(G169,'Objekte &amp; Kunden'!$A$5:$A$104,0)),""))</f>
        <v/>
      </c>
      <c r="I169" s="23">
        <f>IF(G169="","",IFERROR(INDEX('Objekte &amp; Kunden'!$C$5:$C$104,MATCH(G169,'Objekte &amp; Kunden'!$A$5:$A$104,0)),""))</f>
        <v/>
      </c>
      <c r="J169" s="24">
        <f>IF(G169="","",IFERROR(INDEX('Objekte &amp; Kunden'!$D$5:$D$104,MATCH(G169,'Objekte &amp; Kunden'!$A$5:$A$104,0)),""))</f>
        <v/>
      </c>
      <c r="K169" s="11" t="n"/>
      <c r="L169" s="11" t="n"/>
      <c r="M169" s="20">
        <f>IF(OR(F169="",A169=""),"",IF(COUNTIFS(Abwesenheiten!$A$5:$A$104,F169,Abwesenheiten!$B$5:$B$104,"&lt;="&amp;A169,Abwesenheiten!$C$5:$C$104,"&gt;="&amp;A169)&gt;0,"⚠ abwesend",IF(AND(C169&lt;&gt;"",D169&lt;&gt;"",COUNTIFS($F$5:$F$204,F169,$A$5:$A$204,A169,$C$5:$C$204,"&lt;"&amp;D169,$D$5:$D$204,"&gt;"&amp;C169)&gt;1),"⚠ Überschneidung","✓")))</f>
        <v/>
      </c>
    </row>
    <row r="170">
      <c r="A170" s="13" t="n"/>
      <c r="B170" s="20">
        <f>IF(A170="","",CHOOSE(WEEKDAY(A170,2),"Mo","Di","Mi","Do","Fr","Sa","So"))</f>
        <v/>
      </c>
      <c r="C170" s="21" t="n"/>
      <c r="D170" s="21" t="n"/>
      <c r="E170" s="22">
        <f>IF(OR(C170="",D170=""),"",ROUND(MOD(D170-C170,1)*24,2))</f>
        <v/>
      </c>
      <c r="F170" s="11" t="n"/>
      <c r="G170" s="11" t="n"/>
      <c r="H170" s="23">
        <f>IF(G170="","",IFERROR(INDEX('Objekte &amp; Kunden'!$B$5:$B$104,MATCH(G170,'Objekte &amp; Kunden'!$A$5:$A$104,0)),""))</f>
        <v/>
      </c>
      <c r="I170" s="23">
        <f>IF(G170="","",IFERROR(INDEX('Objekte &amp; Kunden'!$C$5:$C$104,MATCH(G170,'Objekte &amp; Kunden'!$A$5:$A$104,0)),""))</f>
        <v/>
      </c>
      <c r="J170" s="24">
        <f>IF(G170="","",IFERROR(INDEX('Objekte &amp; Kunden'!$D$5:$D$104,MATCH(G170,'Objekte &amp; Kunden'!$A$5:$A$104,0)),""))</f>
        <v/>
      </c>
      <c r="K170" s="11" t="n"/>
      <c r="L170" s="11" t="n"/>
      <c r="M170" s="20">
        <f>IF(OR(F170="",A170=""),"",IF(COUNTIFS(Abwesenheiten!$A$5:$A$104,F170,Abwesenheiten!$B$5:$B$104,"&lt;="&amp;A170,Abwesenheiten!$C$5:$C$104,"&gt;="&amp;A170)&gt;0,"⚠ abwesend",IF(AND(C170&lt;&gt;"",D170&lt;&gt;"",COUNTIFS($F$5:$F$204,F170,$A$5:$A$204,A170,$C$5:$C$204,"&lt;"&amp;D170,$D$5:$D$204,"&gt;"&amp;C170)&gt;1),"⚠ Überschneidung","✓")))</f>
        <v/>
      </c>
    </row>
    <row r="171">
      <c r="A171" s="13" t="n"/>
      <c r="B171" s="20">
        <f>IF(A171="","",CHOOSE(WEEKDAY(A171,2),"Mo","Di","Mi","Do","Fr","Sa","So"))</f>
        <v/>
      </c>
      <c r="C171" s="21" t="n"/>
      <c r="D171" s="21" t="n"/>
      <c r="E171" s="22">
        <f>IF(OR(C171="",D171=""),"",ROUND(MOD(D171-C171,1)*24,2))</f>
        <v/>
      </c>
      <c r="F171" s="11" t="n"/>
      <c r="G171" s="11" t="n"/>
      <c r="H171" s="23">
        <f>IF(G171="","",IFERROR(INDEX('Objekte &amp; Kunden'!$B$5:$B$104,MATCH(G171,'Objekte &amp; Kunden'!$A$5:$A$104,0)),""))</f>
        <v/>
      </c>
      <c r="I171" s="23">
        <f>IF(G171="","",IFERROR(INDEX('Objekte &amp; Kunden'!$C$5:$C$104,MATCH(G171,'Objekte &amp; Kunden'!$A$5:$A$104,0)),""))</f>
        <v/>
      </c>
      <c r="J171" s="24">
        <f>IF(G171="","",IFERROR(INDEX('Objekte &amp; Kunden'!$D$5:$D$104,MATCH(G171,'Objekte &amp; Kunden'!$A$5:$A$104,0)),""))</f>
        <v/>
      </c>
      <c r="K171" s="11" t="n"/>
      <c r="L171" s="11" t="n"/>
      <c r="M171" s="20">
        <f>IF(OR(F171="",A171=""),"",IF(COUNTIFS(Abwesenheiten!$A$5:$A$104,F171,Abwesenheiten!$B$5:$B$104,"&lt;="&amp;A171,Abwesenheiten!$C$5:$C$104,"&gt;="&amp;A171)&gt;0,"⚠ abwesend",IF(AND(C171&lt;&gt;"",D171&lt;&gt;"",COUNTIFS($F$5:$F$204,F171,$A$5:$A$204,A171,$C$5:$C$204,"&lt;"&amp;D171,$D$5:$D$204,"&gt;"&amp;C171)&gt;1),"⚠ Überschneidung","✓")))</f>
        <v/>
      </c>
    </row>
    <row r="172">
      <c r="A172" s="13" t="n"/>
      <c r="B172" s="20">
        <f>IF(A172="","",CHOOSE(WEEKDAY(A172,2),"Mo","Di","Mi","Do","Fr","Sa","So"))</f>
        <v/>
      </c>
      <c r="C172" s="21" t="n"/>
      <c r="D172" s="21" t="n"/>
      <c r="E172" s="22">
        <f>IF(OR(C172="",D172=""),"",ROUND(MOD(D172-C172,1)*24,2))</f>
        <v/>
      </c>
      <c r="F172" s="11" t="n"/>
      <c r="G172" s="11" t="n"/>
      <c r="H172" s="23">
        <f>IF(G172="","",IFERROR(INDEX('Objekte &amp; Kunden'!$B$5:$B$104,MATCH(G172,'Objekte &amp; Kunden'!$A$5:$A$104,0)),""))</f>
        <v/>
      </c>
      <c r="I172" s="23">
        <f>IF(G172="","",IFERROR(INDEX('Objekte &amp; Kunden'!$C$5:$C$104,MATCH(G172,'Objekte &amp; Kunden'!$A$5:$A$104,0)),""))</f>
        <v/>
      </c>
      <c r="J172" s="24">
        <f>IF(G172="","",IFERROR(INDEX('Objekte &amp; Kunden'!$D$5:$D$104,MATCH(G172,'Objekte &amp; Kunden'!$A$5:$A$104,0)),""))</f>
        <v/>
      </c>
      <c r="K172" s="11" t="n"/>
      <c r="L172" s="11" t="n"/>
      <c r="M172" s="20">
        <f>IF(OR(F172="",A172=""),"",IF(COUNTIFS(Abwesenheiten!$A$5:$A$104,F172,Abwesenheiten!$B$5:$B$104,"&lt;="&amp;A172,Abwesenheiten!$C$5:$C$104,"&gt;="&amp;A172)&gt;0,"⚠ abwesend",IF(AND(C172&lt;&gt;"",D172&lt;&gt;"",COUNTIFS($F$5:$F$204,F172,$A$5:$A$204,A172,$C$5:$C$204,"&lt;"&amp;D172,$D$5:$D$204,"&gt;"&amp;C172)&gt;1),"⚠ Überschneidung","✓")))</f>
        <v/>
      </c>
    </row>
    <row r="173">
      <c r="A173" s="13" t="n"/>
      <c r="B173" s="20">
        <f>IF(A173="","",CHOOSE(WEEKDAY(A173,2),"Mo","Di","Mi","Do","Fr","Sa","So"))</f>
        <v/>
      </c>
      <c r="C173" s="21" t="n"/>
      <c r="D173" s="21" t="n"/>
      <c r="E173" s="22">
        <f>IF(OR(C173="",D173=""),"",ROUND(MOD(D173-C173,1)*24,2))</f>
        <v/>
      </c>
      <c r="F173" s="11" t="n"/>
      <c r="G173" s="11" t="n"/>
      <c r="H173" s="23">
        <f>IF(G173="","",IFERROR(INDEX('Objekte &amp; Kunden'!$B$5:$B$104,MATCH(G173,'Objekte &amp; Kunden'!$A$5:$A$104,0)),""))</f>
        <v/>
      </c>
      <c r="I173" s="23">
        <f>IF(G173="","",IFERROR(INDEX('Objekte &amp; Kunden'!$C$5:$C$104,MATCH(G173,'Objekte &amp; Kunden'!$A$5:$A$104,0)),""))</f>
        <v/>
      </c>
      <c r="J173" s="24">
        <f>IF(G173="","",IFERROR(INDEX('Objekte &amp; Kunden'!$D$5:$D$104,MATCH(G173,'Objekte &amp; Kunden'!$A$5:$A$104,0)),""))</f>
        <v/>
      </c>
      <c r="K173" s="11" t="n"/>
      <c r="L173" s="11" t="n"/>
      <c r="M173" s="20">
        <f>IF(OR(F173="",A173=""),"",IF(COUNTIFS(Abwesenheiten!$A$5:$A$104,F173,Abwesenheiten!$B$5:$B$104,"&lt;="&amp;A173,Abwesenheiten!$C$5:$C$104,"&gt;="&amp;A173)&gt;0,"⚠ abwesend",IF(AND(C173&lt;&gt;"",D173&lt;&gt;"",COUNTIFS($F$5:$F$204,F173,$A$5:$A$204,A173,$C$5:$C$204,"&lt;"&amp;D173,$D$5:$D$204,"&gt;"&amp;C173)&gt;1),"⚠ Überschneidung","✓")))</f>
        <v/>
      </c>
    </row>
    <row r="174">
      <c r="A174" s="13" t="n"/>
      <c r="B174" s="20">
        <f>IF(A174="","",CHOOSE(WEEKDAY(A174,2),"Mo","Di","Mi","Do","Fr","Sa","So"))</f>
        <v/>
      </c>
      <c r="C174" s="21" t="n"/>
      <c r="D174" s="21" t="n"/>
      <c r="E174" s="22">
        <f>IF(OR(C174="",D174=""),"",ROUND(MOD(D174-C174,1)*24,2))</f>
        <v/>
      </c>
      <c r="F174" s="11" t="n"/>
      <c r="G174" s="11" t="n"/>
      <c r="H174" s="23">
        <f>IF(G174="","",IFERROR(INDEX('Objekte &amp; Kunden'!$B$5:$B$104,MATCH(G174,'Objekte &amp; Kunden'!$A$5:$A$104,0)),""))</f>
        <v/>
      </c>
      <c r="I174" s="23">
        <f>IF(G174="","",IFERROR(INDEX('Objekte &amp; Kunden'!$C$5:$C$104,MATCH(G174,'Objekte &amp; Kunden'!$A$5:$A$104,0)),""))</f>
        <v/>
      </c>
      <c r="J174" s="24">
        <f>IF(G174="","",IFERROR(INDEX('Objekte &amp; Kunden'!$D$5:$D$104,MATCH(G174,'Objekte &amp; Kunden'!$A$5:$A$104,0)),""))</f>
        <v/>
      </c>
      <c r="K174" s="11" t="n"/>
      <c r="L174" s="11" t="n"/>
      <c r="M174" s="20">
        <f>IF(OR(F174="",A174=""),"",IF(COUNTIFS(Abwesenheiten!$A$5:$A$104,F174,Abwesenheiten!$B$5:$B$104,"&lt;="&amp;A174,Abwesenheiten!$C$5:$C$104,"&gt;="&amp;A174)&gt;0,"⚠ abwesend",IF(AND(C174&lt;&gt;"",D174&lt;&gt;"",COUNTIFS($F$5:$F$204,F174,$A$5:$A$204,A174,$C$5:$C$204,"&lt;"&amp;D174,$D$5:$D$204,"&gt;"&amp;C174)&gt;1),"⚠ Überschneidung","✓")))</f>
        <v/>
      </c>
    </row>
    <row r="175">
      <c r="A175" s="13" t="n"/>
      <c r="B175" s="20">
        <f>IF(A175="","",CHOOSE(WEEKDAY(A175,2),"Mo","Di","Mi","Do","Fr","Sa","So"))</f>
        <v/>
      </c>
      <c r="C175" s="21" t="n"/>
      <c r="D175" s="21" t="n"/>
      <c r="E175" s="22">
        <f>IF(OR(C175="",D175=""),"",ROUND(MOD(D175-C175,1)*24,2))</f>
        <v/>
      </c>
      <c r="F175" s="11" t="n"/>
      <c r="G175" s="11" t="n"/>
      <c r="H175" s="23">
        <f>IF(G175="","",IFERROR(INDEX('Objekte &amp; Kunden'!$B$5:$B$104,MATCH(G175,'Objekte &amp; Kunden'!$A$5:$A$104,0)),""))</f>
        <v/>
      </c>
      <c r="I175" s="23">
        <f>IF(G175="","",IFERROR(INDEX('Objekte &amp; Kunden'!$C$5:$C$104,MATCH(G175,'Objekte &amp; Kunden'!$A$5:$A$104,0)),""))</f>
        <v/>
      </c>
      <c r="J175" s="24">
        <f>IF(G175="","",IFERROR(INDEX('Objekte &amp; Kunden'!$D$5:$D$104,MATCH(G175,'Objekte &amp; Kunden'!$A$5:$A$104,0)),""))</f>
        <v/>
      </c>
      <c r="K175" s="11" t="n"/>
      <c r="L175" s="11" t="n"/>
      <c r="M175" s="20">
        <f>IF(OR(F175="",A175=""),"",IF(COUNTIFS(Abwesenheiten!$A$5:$A$104,F175,Abwesenheiten!$B$5:$B$104,"&lt;="&amp;A175,Abwesenheiten!$C$5:$C$104,"&gt;="&amp;A175)&gt;0,"⚠ abwesend",IF(AND(C175&lt;&gt;"",D175&lt;&gt;"",COUNTIFS($F$5:$F$204,F175,$A$5:$A$204,A175,$C$5:$C$204,"&lt;"&amp;D175,$D$5:$D$204,"&gt;"&amp;C175)&gt;1),"⚠ Überschneidung","✓")))</f>
        <v/>
      </c>
    </row>
    <row r="176">
      <c r="A176" s="13" t="n"/>
      <c r="B176" s="20">
        <f>IF(A176="","",CHOOSE(WEEKDAY(A176,2),"Mo","Di","Mi","Do","Fr","Sa","So"))</f>
        <v/>
      </c>
      <c r="C176" s="21" t="n"/>
      <c r="D176" s="21" t="n"/>
      <c r="E176" s="22">
        <f>IF(OR(C176="",D176=""),"",ROUND(MOD(D176-C176,1)*24,2))</f>
        <v/>
      </c>
      <c r="F176" s="11" t="n"/>
      <c r="G176" s="11" t="n"/>
      <c r="H176" s="23">
        <f>IF(G176="","",IFERROR(INDEX('Objekte &amp; Kunden'!$B$5:$B$104,MATCH(G176,'Objekte &amp; Kunden'!$A$5:$A$104,0)),""))</f>
        <v/>
      </c>
      <c r="I176" s="23">
        <f>IF(G176="","",IFERROR(INDEX('Objekte &amp; Kunden'!$C$5:$C$104,MATCH(G176,'Objekte &amp; Kunden'!$A$5:$A$104,0)),""))</f>
        <v/>
      </c>
      <c r="J176" s="24">
        <f>IF(G176="","",IFERROR(INDEX('Objekte &amp; Kunden'!$D$5:$D$104,MATCH(G176,'Objekte &amp; Kunden'!$A$5:$A$104,0)),""))</f>
        <v/>
      </c>
      <c r="K176" s="11" t="n"/>
      <c r="L176" s="11" t="n"/>
      <c r="M176" s="20">
        <f>IF(OR(F176="",A176=""),"",IF(COUNTIFS(Abwesenheiten!$A$5:$A$104,F176,Abwesenheiten!$B$5:$B$104,"&lt;="&amp;A176,Abwesenheiten!$C$5:$C$104,"&gt;="&amp;A176)&gt;0,"⚠ abwesend",IF(AND(C176&lt;&gt;"",D176&lt;&gt;"",COUNTIFS($F$5:$F$204,F176,$A$5:$A$204,A176,$C$5:$C$204,"&lt;"&amp;D176,$D$5:$D$204,"&gt;"&amp;C176)&gt;1),"⚠ Überschneidung","✓")))</f>
        <v/>
      </c>
    </row>
    <row r="177">
      <c r="A177" s="13" t="n"/>
      <c r="B177" s="20">
        <f>IF(A177="","",CHOOSE(WEEKDAY(A177,2),"Mo","Di","Mi","Do","Fr","Sa","So"))</f>
        <v/>
      </c>
      <c r="C177" s="21" t="n"/>
      <c r="D177" s="21" t="n"/>
      <c r="E177" s="22">
        <f>IF(OR(C177="",D177=""),"",ROUND(MOD(D177-C177,1)*24,2))</f>
        <v/>
      </c>
      <c r="F177" s="11" t="n"/>
      <c r="G177" s="11" t="n"/>
      <c r="H177" s="23">
        <f>IF(G177="","",IFERROR(INDEX('Objekte &amp; Kunden'!$B$5:$B$104,MATCH(G177,'Objekte &amp; Kunden'!$A$5:$A$104,0)),""))</f>
        <v/>
      </c>
      <c r="I177" s="23">
        <f>IF(G177="","",IFERROR(INDEX('Objekte &amp; Kunden'!$C$5:$C$104,MATCH(G177,'Objekte &amp; Kunden'!$A$5:$A$104,0)),""))</f>
        <v/>
      </c>
      <c r="J177" s="24">
        <f>IF(G177="","",IFERROR(INDEX('Objekte &amp; Kunden'!$D$5:$D$104,MATCH(G177,'Objekte &amp; Kunden'!$A$5:$A$104,0)),""))</f>
        <v/>
      </c>
      <c r="K177" s="11" t="n"/>
      <c r="L177" s="11" t="n"/>
      <c r="M177" s="20">
        <f>IF(OR(F177="",A177=""),"",IF(COUNTIFS(Abwesenheiten!$A$5:$A$104,F177,Abwesenheiten!$B$5:$B$104,"&lt;="&amp;A177,Abwesenheiten!$C$5:$C$104,"&gt;="&amp;A177)&gt;0,"⚠ abwesend",IF(AND(C177&lt;&gt;"",D177&lt;&gt;"",COUNTIFS($F$5:$F$204,F177,$A$5:$A$204,A177,$C$5:$C$204,"&lt;"&amp;D177,$D$5:$D$204,"&gt;"&amp;C177)&gt;1),"⚠ Überschneidung","✓")))</f>
        <v/>
      </c>
    </row>
    <row r="178">
      <c r="A178" s="13" t="n"/>
      <c r="B178" s="20">
        <f>IF(A178="","",CHOOSE(WEEKDAY(A178,2),"Mo","Di","Mi","Do","Fr","Sa","So"))</f>
        <v/>
      </c>
      <c r="C178" s="21" t="n"/>
      <c r="D178" s="21" t="n"/>
      <c r="E178" s="22">
        <f>IF(OR(C178="",D178=""),"",ROUND(MOD(D178-C178,1)*24,2))</f>
        <v/>
      </c>
      <c r="F178" s="11" t="n"/>
      <c r="G178" s="11" t="n"/>
      <c r="H178" s="23">
        <f>IF(G178="","",IFERROR(INDEX('Objekte &amp; Kunden'!$B$5:$B$104,MATCH(G178,'Objekte &amp; Kunden'!$A$5:$A$104,0)),""))</f>
        <v/>
      </c>
      <c r="I178" s="23">
        <f>IF(G178="","",IFERROR(INDEX('Objekte &amp; Kunden'!$C$5:$C$104,MATCH(G178,'Objekte &amp; Kunden'!$A$5:$A$104,0)),""))</f>
        <v/>
      </c>
      <c r="J178" s="24">
        <f>IF(G178="","",IFERROR(INDEX('Objekte &amp; Kunden'!$D$5:$D$104,MATCH(G178,'Objekte &amp; Kunden'!$A$5:$A$104,0)),""))</f>
        <v/>
      </c>
      <c r="K178" s="11" t="n"/>
      <c r="L178" s="11" t="n"/>
      <c r="M178" s="20">
        <f>IF(OR(F178="",A178=""),"",IF(COUNTIFS(Abwesenheiten!$A$5:$A$104,F178,Abwesenheiten!$B$5:$B$104,"&lt;="&amp;A178,Abwesenheiten!$C$5:$C$104,"&gt;="&amp;A178)&gt;0,"⚠ abwesend",IF(AND(C178&lt;&gt;"",D178&lt;&gt;"",COUNTIFS($F$5:$F$204,F178,$A$5:$A$204,A178,$C$5:$C$204,"&lt;"&amp;D178,$D$5:$D$204,"&gt;"&amp;C178)&gt;1),"⚠ Überschneidung","✓")))</f>
        <v/>
      </c>
    </row>
    <row r="179">
      <c r="A179" s="13" t="n"/>
      <c r="B179" s="20">
        <f>IF(A179="","",CHOOSE(WEEKDAY(A179,2),"Mo","Di","Mi","Do","Fr","Sa","So"))</f>
        <v/>
      </c>
      <c r="C179" s="21" t="n"/>
      <c r="D179" s="21" t="n"/>
      <c r="E179" s="22">
        <f>IF(OR(C179="",D179=""),"",ROUND(MOD(D179-C179,1)*24,2))</f>
        <v/>
      </c>
      <c r="F179" s="11" t="n"/>
      <c r="G179" s="11" t="n"/>
      <c r="H179" s="23">
        <f>IF(G179="","",IFERROR(INDEX('Objekte &amp; Kunden'!$B$5:$B$104,MATCH(G179,'Objekte &amp; Kunden'!$A$5:$A$104,0)),""))</f>
        <v/>
      </c>
      <c r="I179" s="23">
        <f>IF(G179="","",IFERROR(INDEX('Objekte &amp; Kunden'!$C$5:$C$104,MATCH(G179,'Objekte &amp; Kunden'!$A$5:$A$104,0)),""))</f>
        <v/>
      </c>
      <c r="J179" s="24">
        <f>IF(G179="","",IFERROR(INDEX('Objekte &amp; Kunden'!$D$5:$D$104,MATCH(G179,'Objekte &amp; Kunden'!$A$5:$A$104,0)),""))</f>
        <v/>
      </c>
      <c r="K179" s="11" t="n"/>
      <c r="L179" s="11" t="n"/>
      <c r="M179" s="20">
        <f>IF(OR(F179="",A179=""),"",IF(COUNTIFS(Abwesenheiten!$A$5:$A$104,F179,Abwesenheiten!$B$5:$B$104,"&lt;="&amp;A179,Abwesenheiten!$C$5:$C$104,"&gt;="&amp;A179)&gt;0,"⚠ abwesend",IF(AND(C179&lt;&gt;"",D179&lt;&gt;"",COUNTIFS($F$5:$F$204,F179,$A$5:$A$204,A179,$C$5:$C$204,"&lt;"&amp;D179,$D$5:$D$204,"&gt;"&amp;C179)&gt;1),"⚠ Überschneidung","✓")))</f>
        <v/>
      </c>
    </row>
    <row r="180">
      <c r="A180" s="13" t="n"/>
      <c r="B180" s="20">
        <f>IF(A180="","",CHOOSE(WEEKDAY(A180,2),"Mo","Di","Mi","Do","Fr","Sa","So"))</f>
        <v/>
      </c>
      <c r="C180" s="21" t="n"/>
      <c r="D180" s="21" t="n"/>
      <c r="E180" s="22">
        <f>IF(OR(C180="",D180=""),"",ROUND(MOD(D180-C180,1)*24,2))</f>
        <v/>
      </c>
      <c r="F180" s="11" t="n"/>
      <c r="G180" s="11" t="n"/>
      <c r="H180" s="23">
        <f>IF(G180="","",IFERROR(INDEX('Objekte &amp; Kunden'!$B$5:$B$104,MATCH(G180,'Objekte &amp; Kunden'!$A$5:$A$104,0)),""))</f>
        <v/>
      </c>
      <c r="I180" s="23">
        <f>IF(G180="","",IFERROR(INDEX('Objekte &amp; Kunden'!$C$5:$C$104,MATCH(G180,'Objekte &amp; Kunden'!$A$5:$A$104,0)),""))</f>
        <v/>
      </c>
      <c r="J180" s="24">
        <f>IF(G180="","",IFERROR(INDEX('Objekte &amp; Kunden'!$D$5:$D$104,MATCH(G180,'Objekte &amp; Kunden'!$A$5:$A$104,0)),""))</f>
        <v/>
      </c>
      <c r="K180" s="11" t="n"/>
      <c r="L180" s="11" t="n"/>
      <c r="M180" s="20">
        <f>IF(OR(F180="",A180=""),"",IF(COUNTIFS(Abwesenheiten!$A$5:$A$104,F180,Abwesenheiten!$B$5:$B$104,"&lt;="&amp;A180,Abwesenheiten!$C$5:$C$104,"&gt;="&amp;A180)&gt;0,"⚠ abwesend",IF(AND(C180&lt;&gt;"",D180&lt;&gt;"",COUNTIFS($F$5:$F$204,F180,$A$5:$A$204,A180,$C$5:$C$204,"&lt;"&amp;D180,$D$5:$D$204,"&gt;"&amp;C180)&gt;1),"⚠ Überschneidung","✓")))</f>
        <v/>
      </c>
    </row>
    <row r="181">
      <c r="A181" s="13" t="n"/>
      <c r="B181" s="20">
        <f>IF(A181="","",CHOOSE(WEEKDAY(A181,2),"Mo","Di","Mi","Do","Fr","Sa","So"))</f>
        <v/>
      </c>
      <c r="C181" s="21" t="n"/>
      <c r="D181" s="21" t="n"/>
      <c r="E181" s="22">
        <f>IF(OR(C181="",D181=""),"",ROUND(MOD(D181-C181,1)*24,2))</f>
        <v/>
      </c>
      <c r="F181" s="11" t="n"/>
      <c r="G181" s="11" t="n"/>
      <c r="H181" s="23">
        <f>IF(G181="","",IFERROR(INDEX('Objekte &amp; Kunden'!$B$5:$B$104,MATCH(G181,'Objekte &amp; Kunden'!$A$5:$A$104,0)),""))</f>
        <v/>
      </c>
      <c r="I181" s="23">
        <f>IF(G181="","",IFERROR(INDEX('Objekte &amp; Kunden'!$C$5:$C$104,MATCH(G181,'Objekte &amp; Kunden'!$A$5:$A$104,0)),""))</f>
        <v/>
      </c>
      <c r="J181" s="24">
        <f>IF(G181="","",IFERROR(INDEX('Objekte &amp; Kunden'!$D$5:$D$104,MATCH(G181,'Objekte &amp; Kunden'!$A$5:$A$104,0)),""))</f>
        <v/>
      </c>
      <c r="K181" s="11" t="n"/>
      <c r="L181" s="11" t="n"/>
      <c r="M181" s="20">
        <f>IF(OR(F181="",A181=""),"",IF(COUNTIFS(Abwesenheiten!$A$5:$A$104,F181,Abwesenheiten!$B$5:$B$104,"&lt;="&amp;A181,Abwesenheiten!$C$5:$C$104,"&gt;="&amp;A181)&gt;0,"⚠ abwesend",IF(AND(C181&lt;&gt;"",D181&lt;&gt;"",COUNTIFS($F$5:$F$204,F181,$A$5:$A$204,A181,$C$5:$C$204,"&lt;"&amp;D181,$D$5:$D$204,"&gt;"&amp;C181)&gt;1),"⚠ Überschneidung","✓")))</f>
        <v/>
      </c>
    </row>
    <row r="182">
      <c r="A182" s="13" t="n"/>
      <c r="B182" s="20">
        <f>IF(A182="","",CHOOSE(WEEKDAY(A182,2),"Mo","Di","Mi","Do","Fr","Sa","So"))</f>
        <v/>
      </c>
      <c r="C182" s="21" t="n"/>
      <c r="D182" s="21" t="n"/>
      <c r="E182" s="22">
        <f>IF(OR(C182="",D182=""),"",ROUND(MOD(D182-C182,1)*24,2))</f>
        <v/>
      </c>
      <c r="F182" s="11" t="n"/>
      <c r="G182" s="11" t="n"/>
      <c r="H182" s="23">
        <f>IF(G182="","",IFERROR(INDEX('Objekte &amp; Kunden'!$B$5:$B$104,MATCH(G182,'Objekte &amp; Kunden'!$A$5:$A$104,0)),""))</f>
        <v/>
      </c>
      <c r="I182" s="23">
        <f>IF(G182="","",IFERROR(INDEX('Objekte &amp; Kunden'!$C$5:$C$104,MATCH(G182,'Objekte &amp; Kunden'!$A$5:$A$104,0)),""))</f>
        <v/>
      </c>
      <c r="J182" s="24">
        <f>IF(G182="","",IFERROR(INDEX('Objekte &amp; Kunden'!$D$5:$D$104,MATCH(G182,'Objekte &amp; Kunden'!$A$5:$A$104,0)),""))</f>
        <v/>
      </c>
      <c r="K182" s="11" t="n"/>
      <c r="L182" s="11" t="n"/>
      <c r="M182" s="20">
        <f>IF(OR(F182="",A182=""),"",IF(COUNTIFS(Abwesenheiten!$A$5:$A$104,F182,Abwesenheiten!$B$5:$B$104,"&lt;="&amp;A182,Abwesenheiten!$C$5:$C$104,"&gt;="&amp;A182)&gt;0,"⚠ abwesend",IF(AND(C182&lt;&gt;"",D182&lt;&gt;"",COUNTIFS($F$5:$F$204,F182,$A$5:$A$204,A182,$C$5:$C$204,"&lt;"&amp;D182,$D$5:$D$204,"&gt;"&amp;C182)&gt;1),"⚠ Überschneidung","✓")))</f>
        <v/>
      </c>
    </row>
    <row r="183">
      <c r="A183" s="13" t="n"/>
      <c r="B183" s="20">
        <f>IF(A183="","",CHOOSE(WEEKDAY(A183,2),"Mo","Di","Mi","Do","Fr","Sa","So"))</f>
        <v/>
      </c>
      <c r="C183" s="21" t="n"/>
      <c r="D183" s="21" t="n"/>
      <c r="E183" s="22">
        <f>IF(OR(C183="",D183=""),"",ROUND(MOD(D183-C183,1)*24,2))</f>
        <v/>
      </c>
      <c r="F183" s="11" t="n"/>
      <c r="G183" s="11" t="n"/>
      <c r="H183" s="23">
        <f>IF(G183="","",IFERROR(INDEX('Objekte &amp; Kunden'!$B$5:$B$104,MATCH(G183,'Objekte &amp; Kunden'!$A$5:$A$104,0)),""))</f>
        <v/>
      </c>
      <c r="I183" s="23">
        <f>IF(G183="","",IFERROR(INDEX('Objekte &amp; Kunden'!$C$5:$C$104,MATCH(G183,'Objekte &amp; Kunden'!$A$5:$A$104,0)),""))</f>
        <v/>
      </c>
      <c r="J183" s="24">
        <f>IF(G183="","",IFERROR(INDEX('Objekte &amp; Kunden'!$D$5:$D$104,MATCH(G183,'Objekte &amp; Kunden'!$A$5:$A$104,0)),""))</f>
        <v/>
      </c>
      <c r="K183" s="11" t="n"/>
      <c r="L183" s="11" t="n"/>
      <c r="M183" s="20">
        <f>IF(OR(F183="",A183=""),"",IF(COUNTIFS(Abwesenheiten!$A$5:$A$104,F183,Abwesenheiten!$B$5:$B$104,"&lt;="&amp;A183,Abwesenheiten!$C$5:$C$104,"&gt;="&amp;A183)&gt;0,"⚠ abwesend",IF(AND(C183&lt;&gt;"",D183&lt;&gt;"",COUNTIFS($F$5:$F$204,F183,$A$5:$A$204,A183,$C$5:$C$204,"&lt;"&amp;D183,$D$5:$D$204,"&gt;"&amp;C183)&gt;1),"⚠ Überschneidung","✓")))</f>
        <v/>
      </c>
    </row>
    <row r="184">
      <c r="A184" s="13" t="n"/>
      <c r="B184" s="20">
        <f>IF(A184="","",CHOOSE(WEEKDAY(A184,2),"Mo","Di","Mi","Do","Fr","Sa","So"))</f>
        <v/>
      </c>
      <c r="C184" s="21" t="n"/>
      <c r="D184" s="21" t="n"/>
      <c r="E184" s="22">
        <f>IF(OR(C184="",D184=""),"",ROUND(MOD(D184-C184,1)*24,2))</f>
        <v/>
      </c>
      <c r="F184" s="11" t="n"/>
      <c r="G184" s="11" t="n"/>
      <c r="H184" s="23">
        <f>IF(G184="","",IFERROR(INDEX('Objekte &amp; Kunden'!$B$5:$B$104,MATCH(G184,'Objekte &amp; Kunden'!$A$5:$A$104,0)),""))</f>
        <v/>
      </c>
      <c r="I184" s="23">
        <f>IF(G184="","",IFERROR(INDEX('Objekte &amp; Kunden'!$C$5:$C$104,MATCH(G184,'Objekte &amp; Kunden'!$A$5:$A$104,0)),""))</f>
        <v/>
      </c>
      <c r="J184" s="24">
        <f>IF(G184="","",IFERROR(INDEX('Objekte &amp; Kunden'!$D$5:$D$104,MATCH(G184,'Objekte &amp; Kunden'!$A$5:$A$104,0)),""))</f>
        <v/>
      </c>
      <c r="K184" s="11" t="n"/>
      <c r="L184" s="11" t="n"/>
      <c r="M184" s="20">
        <f>IF(OR(F184="",A184=""),"",IF(COUNTIFS(Abwesenheiten!$A$5:$A$104,F184,Abwesenheiten!$B$5:$B$104,"&lt;="&amp;A184,Abwesenheiten!$C$5:$C$104,"&gt;="&amp;A184)&gt;0,"⚠ abwesend",IF(AND(C184&lt;&gt;"",D184&lt;&gt;"",COUNTIFS($F$5:$F$204,F184,$A$5:$A$204,A184,$C$5:$C$204,"&lt;"&amp;D184,$D$5:$D$204,"&gt;"&amp;C184)&gt;1),"⚠ Überschneidung","✓")))</f>
        <v/>
      </c>
    </row>
    <row r="185">
      <c r="A185" s="13" t="n"/>
      <c r="B185" s="20">
        <f>IF(A185="","",CHOOSE(WEEKDAY(A185,2),"Mo","Di","Mi","Do","Fr","Sa","So"))</f>
        <v/>
      </c>
      <c r="C185" s="21" t="n"/>
      <c r="D185" s="21" t="n"/>
      <c r="E185" s="22">
        <f>IF(OR(C185="",D185=""),"",ROUND(MOD(D185-C185,1)*24,2))</f>
        <v/>
      </c>
      <c r="F185" s="11" t="n"/>
      <c r="G185" s="11" t="n"/>
      <c r="H185" s="23">
        <f>IF(G185="","",IFERROR(INDEX('Objekte &amp; Kunden'!$B$5:$B$104,MATCH(G185,'Objekte &amp; Kunden'!$A$5:$A$104,0)),""))</f>
        <v/>
      </c>
      <c r="I185" s="23">
        <f>IF(G185="","",IFERROR(INDEX('Objekte &amp; Kunden'!$C$5:$C$104,MATCH(G185,'Objekte &amp; Kunden'!$A$5:$A$104,0)),""))</f>
        <v/>
      </c>
      <c r="J185" s="24">
        <f>IF(G185="","",IFERROR(INDEX('Objekte &amp; Kunden'!$D$5:$D$104,MATCH(G185,'Objekte &amp; Kunden'!$A$5:$A$104,0)),""))</f>
        <v/>
      </c>
      <c r="K185" s="11" t="n"/>
      <c r="L185" s="11" t="n"/>
      <c r="M185" s="20">
        <f>IF(OR(F185="",A185=""),"",IF(COUNTIFS(Abwesenheiten!$A$5:$A$104,F185,Abwesenheiten!$B$5:$B$104,"&lt;="&amp;A185,Abwesenheiten!$C$5:$C$104,"&gt;="&amp;A185)&gt;0,"⚠ abwesend",IF(AND(C185&lt;&gt;"",D185&lt;&gt;"",COUNTIFS($F$5:$F$204,F185,$A$5:$A$204,A185,$C$5:$C$204,"&lt;"&amp;D185,$D$5:$D$204,"&gt;"&amp;C185)&gt;1),"⚠ Überschneidung","✓")))</f>
        <v/>
      </c>
    </row>
    <row r="186">
      <c r="A186" s="13" t="n"/>
      <c r="B186" s="20">
        <f>IF(A186="","",CHOOSE(WEEKDAY(A186,2),"Mo","Di","Mi","Do","Fr","Sa","So"))</f>
        <v/>
      </c>
      <c r="C186" s="21" t="n"/>
      <c r="D186" s="21" t="n"/>
      <c r="E186" s="22">
        <f>IF(OR(C186="",D186=""),"",ROUND(MOD(D186-C186,1)*24,2))</f>
        <v/>
      </c>
      <c r="F186" s="11" t="n"/>
      <c r="G186" s="11" t="n"/>
      <c r="H186" s="23">
        <f>IF(G186="","",IFERROR(INDEX('Objekte &amp; Kunden'!$B$5:$B$104,MATCH(G186,'Objekte &amp; Kunden'!$A$5:$A$104,0)),""))</f>
        <v/>
      </c>
      <c r="I186" s="23">
        <f>IF(G186="","",IFERROR(INDEX('Objekte &amp; Kunden'!$C$5:$C$104,MATCH(G186,'Objekte &amp; Kunden'!$A$5:$A$104,0)),""))</f>
        <v/>
      </c>
      <c r="J186" s="24">
        <f>IF(G186="","",IFERROR(INDEX('Objekte &amp; Kunden'!$D$5:$D$104,MATCH(G186,'Objekte &amp; Kunden'!$A$5:$A$104,0)),""))</f>
        <v/>
      </c>
      <c r="K186" s="11" t="n"/>
      <c r="L186" s="11" t="n"/>
      <c r="M186" s="20">
        <f>IF(OR(F186="",A186=""),"",IF(COUNTIFS(Abwesenheiten!$A$5:$A$104,F186,Abwesenheiten!$B$5:$B$104,"&lt;="&amp;A186,Abwesenheiten!$C$5:$C$104,"&gt;="&amp;A186)&gt;0,"⚠ abwesend",IF(AND(C186&lt;&gt;"",D186&lt;&gt;"",COUNTIFS($F$5:$F$204,F186,$A$5:$A$204,A186,$C$5:$C$204,"&lt;"&amp;D186,$D$5:$D$204,"&gt;"&amp;C186)&gt;1),"⚠ Überschneidung","✓")))</f>
        <v/>
      </c>
    </row>
    <row r="187">
      <c r="A187" s="13" t="n"/>
      <c r="B187" s="20">
        <f>IF(A187="","",CHOOSE(WEEKDAY(A187,2),"Mo","Di","Mi","Do","Fr","Sa","So"))</f>
        <v/>
      </c>
      <c r="C187" s="21" t="n"/>
      <c r="D187" s="21" t="n"/>
      <c r="E187" s="22">
        <f>IF(OR(C187="",D187=""),"",ROUND(MOD(D187-C187,1)*24,2))</f>
        <v/>
      </c>
      <c r="F187" s="11" t="n"/>
      <c r="G187" s="11" t="n"/>
      <c r="H187" s="23">
        <f>IF(G187="","",IFERROR(INDEX('Objekte &amp; Kunden'!$B$5:$B$104,MATCH(G187,'Objekte &amp; Kunden'!$A$5:$A$104,0)),""))</f>
        <v/>
      </c>
      <c r="I187" s="23">
        <f>IF(G187="","",IFERROR(INDEX('Objekte &amp; Kunden'!$C$5:$C$104,MATCH(G187,'Objekte &amp; Kunden'!$A$5:$A$104,0)),""))</f>
        <v/>
      </c>
      <c r="J187" s="24">
        <f>IF(G187="","",IFERROR(INDEX('Objekte &amp; Kunden'!$D$5:$D$104,MATCH(G187,'Objekte &amp; Kunden'!$A$5:$A$104,0)),""))</f>
        <v/>
      </c>
      <c r="K187" s="11" t="n"/>
      <c r="L187" s="11" t="n"/>
      <c r="M187" s="20">
        <f>IF(OR(F187="",A187=""),"",IF(COUNTIFS(Abwesenheiten!$A$5:$A$104,F187,Abwesenheiten!$B$5:$B$104,"&lt;="&amp;A187,Abwesenheiten!$C$5:$C$104,"&gt;="&amp;A187)&gt;0,"⚠ abwesend",IF(AND(C187&lt;&gt;"",D187&lt;&gt;"",COUNTIFS($F$5:$F$204,F187,$A$5:$A$204,A187,$C$5:$C$204,"&lt;"&amp;D187,$D$5:$D$204,"&gt;"&amp;C187)&gt;1),"⚠ Überschneidung","✓")))</f>
        <v/>
      </c>
    </row>
    <row r="188">
      <c r="A188" s="13" t="n"/>
      <c r="B188" s="20">
        <f>IF(A188="","",CHOOSE(WEEKDAY(A188,2),"Mo","Di","Mi","Do","Fr","Sa","So"))</f>
        <v/>
      </c>
      <c r="C188" s="21" t="n"/>
      <c r="D188" s="21" t="n"/>
      <c r="E188" s="22">
        <f>IF(OR(C188="",D188=""),"",ROUND(MOD(D188-C188,1)*24,2))</f>
        <v/>
      </c>
      <c r="F188" s="11" t="n"/>
      <c r="G188" s="11" t="n"/>
      <c r="H188" s="23">
        <f>IF(G188="","",IFERROR(INDEX('Objekte &amp; Kunden'!$B$5:$B$104,MATCH(G188,'Objekte &amp; Kunden'!$A$5:$A$104,0)),""))</f>
        <v/>
      </c>
      <c r="I188" s="23">
        <f>IF(G188="","",IFERROR(INDEX('Objekte &amp; Kunden'!$C$5:$C$104,MATCH(G188,'Objekte &amp; Kunden'!$A$5:$A$104,0)),""))</f>
        <v/>
      </c>
      <c r="J188" s="24">
        <f>IF(G188="","",IFERROR(INDEX('Objekte &amp; Kunden'!$D$5:$D$104,MATCH(G188,'Objekte &amp; Kunden'!$A$5:$A$104,0)),""))</f>
        <v/>
      </c>
      <c r="K188" s="11" t="n"/>
      <c r="L188" s="11" t="n"/>
      <c r="M188" s="20">
        <f>IF(OR(F188="",A188=""),"",IF(COUNTIFS(Abwesenheiten!$A$5:$A$104,F188,Abwesenheiten!$B$5:$B$104,"&lt;="&amp;A188,Abwesenheiten!$C$5:$C$104,"&gt;="&amp;A188)&gt;0,"⚠ abwesend",IF(AND(C188&lt;&gt;"",D188&lt;&gt;"",COUNTIFS($F$5:$F$204,F188,$A$5:$A$204,A188,$C$5:$C$204,"&lt;"&amp;D188,$D$5:$D$204,"&gt;"&amp;C188)&gt;1),"⚠ Überschneidung","✓")))</f>
        <v/>
      </c>
    </row>
    <row r="189">
      <c r="A189" s="13" t="n"/>
      <c r="B189" s="20">
        <f>IF(A189="","",CHOOSE(WEEKDAY(A189,2),"Mo","Di","Mi","Do","Fr","Sa","So"))</f>
        <v/>
      </c>
      <c r="C189" s="21" t="n"/>
      <c r="D189" s="21" t="n"/>
      <c r="E189" s="22">
        <f>IF(OR(C189="",D189=""),"",ROUND(MOD(D189-C189,1)*24,2))</f>
        <v/>
      </c>
      <c r="F189" s="11" t="n"/>
      <c r="G189" s="11" t="n"/>
      <c r="H189" s="23">
        <f>IF(G189="","",IFERROR(INDEX('Objekte &amp; Kunden'!$B$5:$B$104,MATCH(G189,'Objekte &amp; Kunden'!$A$5:$A$104,0)),""))</f>
        <v/>
      </c>
      <c r="I189" s="23">
        <f>IF(G189="","",IFERROR(INDEX('Objekte &amp; Kunden'!$C$5:$C$104,MATCH(G189,'Objekte &amp; Kunden'!$A$5:$A$104,0)),""))</f>
        <v/>
      </c>
      <c r="J189" s="24">
        <f>IF(G189="","",IFERROR(INDEX('Objekte &amp; Kunden'!$D$5:$D$104,MATCH(G189,'Objekte &amp; Kunden'!$A$5:$A$104,0)),""))</f>
        <v/>
      </c>
      <c r="K189" s="11" t="n"/>
      <c r="L189" s="11" t="n"/>
      <c r="M189" s="20">
        <f>IF(OR(F189="",A189=""),"",IF(COUNTIFS(Abwesenheiten!$A$5:$A$104,F189,Abwesenheiten!$B$5:$B$104,"&lt;="&amp;A189,Abwesenheiten!$C$5:$C$104,"&gt;="&amp;A189)&gt;0,"⚠ abwesend",IF(AND(C189&lt;&gt;"",D189&lt;&gt;"",COUNTIFS($F$5:$F$204,F189,$A$5:$A$204,A189,$C$5:$C$204,"&lt;"&amp;D189,$D$5:$D$204,"&gt;"&amp;C189)&gt;1),"⚠ Überschneidung","✓")))</f>
        <v/>
      </c>
    </row>
    <row r="190">
      <c r="A190" s="13" t="n"/>
      <c r="B190" s="20">
        <f>IF(A190="","",CHOOSE(WEEKDAY(A190,2),"Mo","Di","Mi","Do","Fr","Sa","So"))</f>
        <v/>
      </c>
      <c r="C190" s="21" t="n"/>
      <c r="D190" s="21" t="n"/>
      <c r="E190" s="22">
        <f>IF(OR(C190="",D190=""),"",ROUND(MOD(D190-C190,1)*24,2))</f>
        <v/>
      </c>
      <c r="F190" s="11" t="n"/>
      <c r="G190" s="11" t="n"/>
      <c r="H190" s="23">
        <f>IF(G190="","",IFERROR(INDEX('Objekte &amp; Kunden'!$B$5:$B$104,MATCH(G190,'Objekte &amp; Kunden'!$A$5:$A$104,0)),""))</f>
        <v/>
      </c>
      <c r="I190" s="23">
        <f>IF(G190="","",IFERROR(INDEX('Objekte &amp; Kunden'!$C$5:$C$104,MATCH(G190,'Objekte &amp; Kunden'!$A$5:$A$104,0)),""))</f>
        <v/>
      </c>
      <c r="J190" s="24">
        <f>IF(G190="","",IFERROR(INDEX('Objekte &amp; Kunden'!$D$5:$D$104,MATCH(G190,'Objekte &amp; Kunden'!$A$5:$A$104,0)),""))</f>
        <v/>
      </c>
      <c r="K190" s="11" t="n"/>
      <c r="L190" s="11" t="n"/>
      <c r="M190" s="20">
        <f>IF(OR(F190="",A190=""),"",IF(COUNTIFS(Abwesenheiten!$A$5:$A$104,F190,Abwesenheiten!$B$5:$B$104,"&lt;="&amp;A190,Abwesenheiten!$C$5:$C$104,"&gt;="&amp;A190)&gt;0,"⚠ abwesend",IF(AND(C190&lt;&gt;"",D190&lt;&gt;"",COUNTIFS($F$5:$F$204,F190,$A$5:$A$204,A190,$C$5:$C$204,"&lt;"&amp;D190,$D$5:$D$204,"&gt;"&amp;C190)&gt;1),"⚠ Überschneidung","✓")))</f>
        <v/>
      </c>
    </row>
    <row r="191">
      <c r="A191" s="13" t="n"/>
      <c r="B191" s="20">
        <f>IF(A191="","",CHOOSE(WEEKDAY(A191,2),"Mo","Di","Mi","Do","Fr","Sa","So"))</f>
        <v/>
      </c>
      <c r="C191" s="21" t="n"/>
      <c r="D191" s="21" t="n"/>
      <c r="E191" s="22">
        <f>IF(OR(C191="",D191=""),"",ROUND(MOD(D191-C191,1)*24,2))</f>
        <v/>
      </c>
      <c r="F191" s="11" t="n"/>
      <c r="G191" s="11" t="n"/>
      <c r="H191" s="23">
        <f>IF(G191="","",IFERROR(INDEX('Objekte &amp; Kunden'!$B$5:$B$104,MATCH(G191,'Objekte &amp; Kunden'!$A$5:$A$104,0)),""))</f>
        <v/>
      </c>
      <c r="I191" s="23">
        <f>IF(G191="","",IFERROR(INDEX('Objekte &amp; Kunden'!$C$5:$C$104,MATCH(G191,'Objekte &amp; Kunden'!$A$5:$A$104,0)),""))</f>
        <v/>
      </c>
      <c r="J191" s="24">
        <f>IF(G191="","",IFERROR(INDEX('Objekte &amp; Kunden'!$D$5:$D$104,MATCH(G191,'Objekte &amp; Kunden'!$A$5:$A$104,0)),""))</f>
        <v/>
      </c>
      <c r="K191" s="11" t="n"/>
      <c r="L191" s="11" t="n"/>
      <c r="M191" s="20">
        <f>IF(OR(F191="",A191=""),"",IF(COUNTIFS(Abwesenheiten!$A$5:$A$104,F191,Abwesenheiten!$B$5:$B$104,"&lt;="&amp;A191,Abwesenheiten!$C$5:$C$104,"&gt;="&amp;A191)&gt;0,"⚠ abwesend",IF(AND(C191&lt;&gt;"",D191&lt;&gt;"",COUNTIFS($F$5:$F$204,F191,$A$5:$A$204,A191,$C$5:$C$204,"&lt;"&amp;D191,$D$5:$D$204,"&gt;"&amp;C191)&gt;1),"⚠ Überschneidung","✓")))</f>
        <v/>
      </c>
    </row>
    <row r="192">
      <c r="A192" s="13" t="n"/>
      <c r="B192" s="20">
        <f>IF(A192="","",CHOOSE(WEEKDAY(A192,2),"Mo","Di","Mi","Do","Fr","Sa","So"))</f>
        <v/>
      </c>
      <c r="C192" s="21" t="n"/>
      <c r="D192" s="21" t="n"/>
      <c r="E192" s="22">
        <f>IF(OR(C192="",D192=""),"",ROUND(MOD(D192-C192,1)*24,2))</f>
        <v/>
      </c>
      <c r="F192" s="11" t="n"/>
      <c r="G192" s="11" t="n"/>
      <c r="H192" s="23">
        <f>IF(G192="","",IFERROR(INDEX('Objekte &amp; Kunden'!$B$5:$B$104,MATCH(G192,'Objekte &amp; Kunden'!$A$5:$A$104,0)),""))</f>
        <v/>
      </c>
      <c r="I192" s="23">
        <f>IF(G192="","",IFERROR(INDEX('Objekte &amp; Kunden'!$C$5:$C$104,MATCH(G192,'Objekte &amp; Kunden'!$A$5:$A$104,0)),""))</f>
        <v/>
      </c>
      <c r="J192" s="24">
        <f>IF(G192="","",IFERROR(INDEX('Objekte &amp; Kunden'!$D$5:$D$104,MATCH(G192,'Objekte &amp; Kunden'!$A$5:$A$104,0)),""))</f>
        <v/>
      </c>
      <c r="K192" s="11" t="n"/>
      <c r="L192" s="11" t="n"/>
      <c r="M192" s="20">
        <f>IF(OR(F192="",A192=""),"",IF(COUNTIFS(Abwesenheiten!$A$5:$A$104,F192,Abwesenheiten!$B$5:$B$104,"&lt;="&amp;A192,Abwesenheiten!$C$5:$C$104,"&gt;="&amp;A192)&gt;0,"⚠ abwesend",IF(AND(C192&lt;&gt;"",D192&lt;&gt;"",COUNTIFS($F$5:$F$204,F192,$A$5:$A$204,A192,$C$5:$C$204,"&lt;"&amp;D192,$D$5:$D$204,"&gt;"&amp;C192)&gt;1),"⚠ Überschneidung","✓")))</f>
        <v/>
      </c>
    </row>
    <row r="193">
      <c r="A193" s="13" t="n"/>
      <c r="B193" s="20">
        <f>IF(A193="","",CHOOSE(WEEKDAY(A193,2),"Mo","Di","Mi","Do","Fr","Sa","So"))</f>
        <v/>
      </c>
      <c r="C193" s="21" t="n"/>
      <c r="D193" s="21" t="n"/>
      <c r="E193" s="22">
        <f>IF(OR(C193="",D193=""),"",ROUND(MOD(D193-C193,1)*24,2))</f>
        <v/>
      </c>
      <c r="F193" s="11" t="n"/>
      <c r="G193" s="11" t="n"/>
      <c r="H193" s="23">
        <f>IF(G193="","",IFERROR(INDEX('Objekte &amp; Kunden'!$B$5:$B$104,MATCH(G193,'Objekte &amp; Kunden'!$A$5:$A$104,0)),""))</f>
        <v/>
      </c>
      <c r="I193" s="23">
        <f>IF(G193="","",IFERROR(INDEX('Objekte &amp; Kunden'!$C$5:$C$104,MATCH(G193,'Objekte &amp; Kunden'!$A$5:$A$104,0)),""))</f>
        <v/>
      </c>
      <c r="J193" s="24">
        <f>IF(G193="","",IFERROR(INDEX('Objekte &amp; Kunden'!$D$5:$D$104,MATCH(G193,'Objekte &amp; Kunden'!$A$5:$A$104,0)),""))</f>
        <v/>
      </c>
      <c r="K193" s="11" t="n"/>
      <c r="L193" s="11" t="n"/>
      <c r="M193" s="20">
        <f>IF(OR(F193="",A193=""),"",IF(COUNTIFS(Abwesenheiten!$A$5:$A$104,F193,Abwesenheiten!$B$5:$B$104,"&lt;="&amp;A193,Abwesenheiten!$C$5:$C$104,"&gt;="&amp;A193)&gt;0,"⚠ abwesend",IF(AND(C193&lt;&gt;"",D193&lt;&gt;"",COUNTIFS($F$5:$F$204,F193,$A$5:$A$204,A193,$C$5:$C$204,"&lt;"&amp;D193,$D$5:$D$204,"&gt;"&amp;C193)&gt;1),"⚠ Überschneidung","✓")))</f>
        <v/>
      </c>
    </row>
    <row r="194">
      <c r="A194" s="13" t="n"/>
      <c r="B194" s="20">
        <f>IF(A194="","",CHOOSE(WEEKDAY(A194,2),"Mo","Di","Mi","Do","Fr","Sa","So"))</f>
        <v/>
      </c>
      <c r="C194" s="21" t="n"/>
      <c r="D194" s="21" t="n"/>
      <c r="E194" s="22">
        <f>IF(OR(C194="",D194=""),"",ROUND(MOD(D194-C194,1)*24,2))</f>
        <v/>
      </c>
      <c r="F194" s="11" t="n"/>
      <c r="G194" s="11" t="n"/>
      <c r="H194" s="23">
        <f>IF(G194="","",IFERROR(INDEX('Objekte &amp; Kunden'!$B$5:$B$104,MATCH(G194,'Objekte &amp; Kunden'!$A$5:$A$104,0)),""))</f>
        <v/>
      </c>
      <c r="I194" s="23">
        <f>IF(G194="","",IFERROR(INDEX('Objekte &amp; Kunden'!$C$5:$C$104,MATCH(G194,'Objekte &amp; Kunden'!$A$5:$A$104,0)),""))</f>
        <v/>
      </c>
      <c r="J194" s="24">
        <f>IF(G194="","",IFERROR(INDEX('Objekte &amp; Kunden'!$D$5:$D$104,MATCH(G194,'Objekte &amp; Kunden'!$A$5:$A$104,0)),""))</f>
        <v/>
      </c>
      <c r="K194" s="11" t="n"/>
      <c r="L194" s="11" t="n"/>
      <c r="M194" s="20">
        <f>IF(OR(F194="",A194=""),"",IF(COUNTIFS(Abwesenheiten!$A$5:$A$104,F194,Abwesenheiten!$B$5:$B$104,"&lt;="&amp;A194,Abwesenheiten!$C$5:$C$104,"&gt;="&amp;A194)&gt;0,"⚠ abwesend",IF(AND(C194&lt;&gt;"",D194&lt;&gt;"",COUNTIFS($F$5:$F$204,F194,$A$5:$A$204,A194,$C$5:$C$204,"&lt;"&amp;D194,$D$5:$D$204,"&gt;"&amp;C194)&gt;1),"⚠ Überschneidung","✓")))</f>
        <v/>
      </c>
    </row>
    <row r="195">
      <c r="A195" s="13" t="n"/>
      <c r="B195" s="20">
        <f>IF(A195="","",CHOOSE(WEEKDAY(A195,2),"Mo","Di","Mi","Do","Fr","Sa","So"))</f>
        <v/>
      </c>
      <c r="C195" s="21" t="n"/>
      <c r="D195" s="21" t="n"/>
      <c r="E195" s="22">
        <f>IF(OR(C195="",D195=""),"",ROUND(MOD(D195-C195,1)*24,2))</f>
        <v/>
      </c>
      <c r="F195" s="11" t="n"/>
      <c r="G195" s="11" t="n"/>
      <c r="H195" s="23">
        <f>IF(G195="","",IFERROR(INDEX('Objekte &amp; Kunden'!$B$5:$B$104,MATCH(G195,'Objekte &amp; Kunden'!$A$5:$A$104,0)),""))</f>
        <v/>
      </c>
      <c r="I195" s="23">
        <f>IF(G195="","",IFERROR(INDEX('Objekte &amp; Kunden'!$C$5:$C$104,MATCH(G195,'Objekte &amp; Kunden'!$A$5:$A$104,0)),""))</f>
        <v/>
      </c>
      <c r="J195" s="24">
        <f>IF(G195="","",IFERROR(INDEX('Objekte &amp; Kunden'!$D$5:$D$104,MATCH(G195,'Objekte &amp; Kunden'!$A$5:$A$104,0)),""))</f>
        <v/>
      </c>
      <c r="K195" s="11" t="n"/>
      <c r="L195" s="11" t="n"/>
      <c r="M195" s="20">
        <f>IF(OR(F195="",A195=""),"",IF(COUNTIFS(Abwesenheiten!$A$5:$A$104,F195,Abwesenheiten!$B$5:$B$104,"&lt;="&amp;A195,Abwesenheiten!$C$5:$C$104,"&gt;="&amp;A195)&gt;0,"⚠ abwesend",IF(AND(C195&lt;&gt;"",D195&lt;&gt;"",COUNTIFS($F$5:$F$204,F195,$A$5:$A$204,A195,$C$5:$C$204,"&lt;"&amp;D195,$D$5:$D$204,"&gt;"&amp;C195)&gt;1),"⚠ Überschneidung","✓")))</f>
        <v/>
      </c>
    </row>
    <row r="196">
      <c r="A196" s="13" t="n"/>
      <c r="B196" s="20">
        <f>IF(A196="","",CHOOSE(WEEKDAY(A196,2),"Mo","Di","Mi","Do","Fr","Sa","So"))</f>
        <v/>
      </c>
      <c r="C196" s="21" t="n"/>
      <c r="D196" s="21" t="n"/>
      <c r="E196" s="22">
        <f>IF(OR(C196="",D196=""),"",ROUND(MOD(D196-C196,1)*24,2))</f>
        <v/>
      </c>
      <c r="F196" s="11" t="n"/>
      <c r="G196" s="11" t="n"/>
      <c r="H196" s="23">
        <f>IF(G196="","",IFERROR(INDEX('Objekte &amp; Kunden'!$B$5:$B$104,MATCH(G196,'Objekte &amp; Kunden'!$A$5:$A$104,0)),""))</f>
        <v/>
      </c>
      <c r="I196" s="23">
        <f>IF(G196="","",IFERROR(INDEX('Objekte &amp; Kunden'!$C$5:$C$104,MATCH(G196,'Objekte &amp; Kunden'!$A$5:$A$104,0)),""))</f>
        <v/>
      </c>
      <c r="J196" s="24">
        <f>IF(G196="","",IFERROR(INDEX('Objekte &amp; Kunden'!$D$5:$D$104,MATCH(G196,'Objekte &amp; Kunden'!$A$5:$A$104,0)),""))</f>
        <v/>
      </c>
      <c r="K196" s="11" t="n"/>
      <c r="L196" s="11" t="n"/>
      <c r="M196" s="20">
        <f>IF(OR(F196="",A196=""),"",IF(COUNTIFS(Abwesenheiten!$A$5:$A$104,F196,Abwesenheiten!$B$5:$B$104,"&lt;="&amp;A196,Abwesenheiten!$C$5:$C$104,"&gt;="&amp;A196)&gt;0,"⚠ abwesend",IF(AND(C196&lt;&gt;"",D196&lt;&gt;"",COUNTIFS($F$5:$F$204,F196,$A$5:$A$204,A196,$C$5:$C$204,"&lt;"&amp;D196,$D$5:$D$204,"&gt;"&amp;C196)&gt;1),"⚠ Überschneidung","✓")))</f>
        <v/>
      </c>
    </row>
    <row r="197">
      <c r="A197" s="13" t="n"/>
      <c r="B197" s="20">
        <f>IF(A197="","",CHOOSE(WEEKDAY(A197,2),"Mo","Di","Mi","Do","Fr","Sa","So"))</f>
        <v/>
      </c>
      <c r="C197" s="21" t="n"/>
      <c r="D197" s="21" t="n"/>
      <c r="E197" s="22">
        <f>IF(OR(C197="",D197=""),"",ROUND(MOD(D197-C197,1)*24,2))</f>
        <v/>
      </c>
      <c r="F197" s="11" t="n"/>
      <c r="G197" s="11" t="n"/>
      <c r="H197" s="23">
        <f>IF(G197="","",IFERROR(INDEX('Objekte &amp; Kunden'!$B$5:$B$104,MATCH(G197,'Objekte &amp; Kunden'!$A$5:$A$104,0)),""))</f>
        <v/>
      </c>
      <c r="I197" s="23">
        <f>IF(G197="","",IFERROR(INDEX('Objekte &amp; Kunden'!$C$5:$C$104,MATCH(G197,'Objekte &amp; Kunden'!$A$5:$A$104,0)),""))</f>
        <v/>
      </c>
      <c r="J197" s="24">
        <f>IF(G197="","",IFERROR(INDEX('Objekte &amp; Kunden'!$D$5:$D$104,MATCH(G197,'Objekte &amp; Kunden'!$A$5:$A$104,0)),""))</f>
        <v/>
      </c>
      <c r="K197" s="11" t="n"/>
      <c r="L197" s="11" t="n"/>
      <c r="M197" s="20">
        <f>IF(OR(F197="",A197=""),"",IF(COUNTIFS(Abwesenheiten!$A$5:$A$104,F197,Abwesenheiten!$B$5:$B$104,"&lt;="&amp;A197,Abwesenheiten!$C$5:$C$104,"&gt;="&amp;A197)&gt;0,"⚠ abwesend",IF(AND(C197&lt;&gt;"",D197&lt;&gt;"",COUNTIFS($F$5:$F$204,F197,$A$5:$A$204,A197,$C$5:$C$204,"&lt;"&amp;D197,$D$5:$D$204,"&gt;"&amp;C197)&gt;1),"⚠ Überschneidung","✓")))</f>
        <v/>
      </c>
    </row>
    <row r="198">
      <c r="A198" s="13" t="n"/>
      <c r="B198" s="20">
        <f>IF(A198="","",CHOOSE(WEEKDAY(A198,2),"Mo","Di","Mi","Do","Fr","Sa","So"))</f>
        <v/>
      </c>
      <c r="C198" s="21" t="n"/>
      <c r="D198" s="21" t="n"/>
      <c r="E198" s="22">
        <f>IF(OR(C198="",D198=""),"",ROUND(MOD(D198-C198,1)*24,2))</f>
        <v/>
      </c>
      <c r="F198" s="11" t="n"/>
      <c r="G198" s="11" t="n"/>
      <c r="H198" s="23">
        <f>IF(G198="","",IFERROR(INDEX('Objekte &amp; Kunden'!$B$5:$B$104,MATCH(G198,'Objekte &amp; Kunden'!$A$5:$A$104,0)),""))</f>
        <v/>
      </c>
      <c r="I198" s="23">
        <f>IF(G198="","",IFERROR(INDEX('Objekte &amp; Kunden'!$C$5:$C$104,MATCH(G198,'Objekte &amp; Kunden'!$A$5:$A$104,0)),""))</f>
        <v/>
      </c>
      <c r="J198" s="24">
        <f>IF(G198="","",IFERROR(INDEX('Objekte &amp; Kunden'!$D$5:$D$104,MATCH(G198,'Objekte &amp; Kunden'!$A$5:$A$104,0)),""))</f>
        <v/>
      </c>
      <c r="K198" s="11" t="n"/>
      <c r="L198" s="11" t="n"/>
      <c r="M198" s="20">
        <f>IF(OR(F198="",A198=""),"",IF(COUNTIFS(Abwesenheiten!$A$5:$A$104,F198,Abwesenheiten!$B$5:$B$104,"&lt;="&amp;A198,Abwesenheiten!$C$5:$C$104,"&gt;="&amp;A198)&gt;0,"⚠ abwesend",IF(AND(C198&lt;&gt;"",D198&lt;&gt;"",COUNTIFS($F$5:$F$204,F198,$A$5:$A$204,A198,$C$5:$C$204,"&lt;"&amp;D198,$D$5:$D$204,"&gt;"&amp;C198)&gt;1),"⚠ Überschneidung","✓")))</f>
        <v/>
      </c>
    </row>
    <row r="199">
      <c r="A199" s="13" t="n"/>
      <c r="B199" s="20">
        <f>IF(A199="","",CHOOSE(WEEKDAY(A199,2),"Mo","Di","Mi","Do","Fr","Sa","So"))</f>
        <v/>
      </c>
      <c r="C199" s="21" t="n"/>
      <c r="D199" s="21" t="n"/>
      <c r="E199" s="22">
        <f>IF(OR(C199="",D199=""),"",ROUND(MOD(D199-C199,1)*24,2))</f>
        <v/>
      </c>
      <c r="F199" s="11" t="n"/>
      <c r="G199" s="11" t="n"/>
      <c r="H199" s="23">
        <f>IF(G199="","",IFERROR(INDEX('Objekte &amp; Kunden'!$B$5:$B$104,MATCH(G199,'Objekte &amp; Kunden'!$A$5:$A$104,0)),""))</f>
        <v/>
      </c>
      <c r="I199" s="23">
        <f>IF(G199="","",IFERROR(INDEX('Objekte &amp; Kunden'!$C$5:$C$104,MATCH(G199,'Objekte &amp; Kunden'!$A$5:$A$104,0)),""))</f>
        <v/>
      </c>
      <c r="J199" s="24">
        <f>IF(G199="","",IFERROR(INDEX('Objekte &amp; Kunden'!$D$5:$D$104,MATCH(G199,'Objekte &amp; Kunden'!$A$5:$A$104,0)),""))</f>
        <v/>
      </c>
      <c r="K199" s="11" t="n"/>
      <c r="L199" s="11" t="n"/>
      <c r="M199" s="20">
        <f>IF(OR(F199="",A199=""),"",IF(COUNTIFS(Abwesenheiten!$A$5:$A$104,F199,Abwesenheiten!$B$5:$B$104,"&lt;="&amp;A199,Abwesenheiten!$C$5:$C$104,"&gt;="&amp;A199)&gt;0,"⚠ abwesend",IF(AND(C199&lt;&gt;"",D199&lt;&gt;"",COUNTIFS($F$5:$F$204,F199,$A$5:$A$204,A199,$C$5:$C$204,"&lt;"&amp;D199,$D$5:$D$204,"&gt;"&amp;C199)&gt;1),"⚠ Überschneidung","✓")))</f>
        <v/>
      </c>
    </row>
    <row r="200">
      <c r="A200" s="13" t="n"/>
      <c r="B200" s="20">
        <f>IF(A200="","",CHOOSE(WEEKDAY(A200,2),"Mo","Di","Mi","Do","Fr","Sa","So"))</f>
        <v/>
      </c>
      <c r="C200" s="21" t="n"/>
      <c r="D200" s="21" t="n"/>
      <c r="E200" s="22">
        <f>IF(OR(C200="",D200=""),"",ROUND(MOD(D200-C200,1)*24,2))</f>
        <v/>
      </c>
      <c r="F200" s="11" t="n"/>
      <c r="G200" s="11" t="n"/>
      <c r="H200" s="23">
        <f>IF(G200="","",IFERROR(INDEX('Objekte &amp; Kunden'!$B$5:$B$104,MATCH(G200,'Objekte &amp; Kunden'!$A$5:$A$104,0)),""))</f>
        <v/>
      </c>
      <c r="I200" s="23">
        <f>IF(G200="","",IFERROR(INDEX('Objekte &amp; Kunden'!$C$5:$C$104,MATCH(G200,'Objekte &amp; Kunden'!$A$5:$A$104,0)),""))</f>
        <v/>
      </c>
      <c r="J200" s="24">
        <f>IF(G200="","",IFERROR(INDEX('Objekte &amp; Kunden'!$D$5:$D$104,MATCH(G200,'Objekte &amp; Kunden'!$A$5:$A$104,0)),""))</f>
        <v/>
      </c>
      <c r="K200" s="11" t="n"/>
      <c r="L200" s="11" t="n"/>
      <c r="M200" s="20">
        <f>IF(OR(F200="",A200=""),"",IF(COUNTIFS(Abwesenheiten!$A$5:$A$104,F200,Abwesenheiten!$B$5:$B$104,"&lt;="&amp;A200,Abwesenheiten!$C$5:$C$104,"&gt;="&amp;A200)&gt;0,"⚠ abwesend",IF(AND(C200&lt;&gt;"",D200&lt;&gt;"",COUNTIFS($F$5:$F$204,F200,$A$5:$A$204,A200,$C$5:$C$204,"&lt;"&amp;D200,$D$5:$D$204,"&gt;"&amp;C200)&gt;1),"⚠ Überschneidung","✓")))</f>
        <v/>
      </c>
    </row>
    <row r="201">
      <c r="A201" s="13" t="n"/>
      <c r="B201" s="20">
        <f>IF(A201="","",CHOOSE(WEEKDAY(A201,2),"Mo","Di","Mi","Do","Fr","Sa","So"))</f>
        <v/>
      </c>
      <c r="C201" s="21" t="n"/>
      <c r="D201" s="21" t="n"/>
      <c r="E201" s="22">
        <f>IF(OR(C201="",D201=""),"",ROUND(MOD(D201-C201,1)*24,2))</f>
        <v/>
      </c>
      <c r="F201" s="11" t="n"/>
      <c r="G201" s="11" t="n"/>
      <c r="H201" s="23">
        <f>IF(G201="","",IFERROR(INDEX('Objekte &amp; Kunden'!$B$5:$B$104,MATCH(G201,'Objekte &amp; Kunden'!$A$5:$A$104,0)),""))</f>
        <v/>
      </c>
      <c r="I201" s="23">
        <f>IF(G201="","",IFERROR(INDEX('Objekte &amp; Kunden'!$C$5:$C$104,MATCH(G201,'Objekte &amp; Kunden'!$A$5:$A$104,0)),""))</f>
        <v/>
      </c>
      <c r="J201" s="24">
        <f>IF(G201="","",IFERROR(INDEX('Objekte &amp; Kunden'!$D$5:$D$104,MATCH(G201,'Objekte &amp; Kunden'!$A$5:$A$104,0)),""))</f>
        <v/>
      </c>
      <c r="K201" s="11" t="n"/>
      <c r="L201" s="11" t="n"/>
      <c r="M201" s="20">
        <f>IF(OR(F201="",A201=""),"",IF(COUNTIFS(Abwesenheiten!$A$5:$A$104,F201,Abwesenheiten!$B$5:$B$104,"&lt;="&amp;A201,Abwesenheiten!$C$5:$C$104,"&gt;="&amp;A201)&gt;0,"⚠ abwesend",IF(AND(C201&lt;&gt;"",D201&lt;&gt;"",COUNTIFS($F$5:$F$204,F201,$A$5:$A$204,A201,$C$5:$C$204,"&lt;"&amp;D201,$D$5:$D$204,"&gt;"&amp;C201)&gt;1),"⚠ Überschneidung","✓")))</f>
        <v/>
      </c>
    </row>
    <row r="202">
      <c r="A202" s="13" t="n"/>
      <c r="B202" s="20">
        <f>IF(A202="","",CHOOSE(WEEKDAY(A202,2),"Mo","Di","Mi","Do","Fr","Sa","So"))</f>
        <v/>
      </c>
      <c r="C202" s="21" t="n"/>
      <c r="D202" s="21" t="n"/>
      <c r="E202" s="22">
        <f>IF(OR(C202="",D202=""),"",ROUND(MOD(D202-C202,1)*24,2))</f>
        <v/>
      </c>
      <c r="F202" s="11" t="n"/>
      <c r="G202" s="11" t="n"/>
      <c r="H202" s="23">
        <f>IF(G202="","",IFERROR(INDEX('Objekte &amp; Kunden'!$B$5:$B$104,MATCH(G202,'Objekte &amp; Kunden'!$A$5:$A$104,0)),""))</f>
        <v/>
      </c>
      <c r="I202" s="23">
        <f>IF(G202="","",IFERROR(INDEX('Objekte &amp; Kunden'!$C$5:$C$104,MATCH(G202,'Objekte &amp; Kunden'!$A$5:$A$104,0)),""))</f>
        <v/>
      </c>
      <c r="J202" s="24">
        <f>IF(G202="","",IFERROR(INDEX('Objekte &amp; Kunden'!$D$5:$D$104,MATCH(G202,'Objekte &amp; Kunden'!$A$5:$A$104,0)),""))</f>
        <v/>
      </c>
      <c r="K202" s="11" t="n"/>
      <c r="L202" s="11" t="n"/>
      <c r="M202" s="20">
        <f>IF(OR(F202="",A202=""),"",IF(COUNTIFS(Abwesenheiten!$A$5:$A$104,F202,Abwesenheiten!$B$5:$B$104,"&lt;="&amp;A202,Abwesenheiten!$C$5:$C$104,"&gt;="&amp;A202)&gt;0,"⚠ abwesend",IF(AND(C202&lt;&gt;"",D202&lt;&gt;"",COUNTIFS($F$5:$F$204,F202,$A$5:$A$204,A202,$C$5:$C$204,"&lt;"&amp;D202,$D$5:$D$204,"&gt;"&amp;C202)&gt;1),"⚠ Überschneidung","✓")))</f>
        <v/>
      </c>
    </row>
    <row r="203">
      <c r="A203" s="13" t="n"/>
      <c r="B203" s="20">
        <f>IF(A203="","",CHOOSE(WEEKDAY(A203,2),"Mo","Di","Mi","Do","Fr","Sa","So"))</f>
        <v/>
      </c>
      <c r="C203" s="21" t="n"/>
      <c r="D203" s="21" t="n"/>
      <c r="E203" s="22">
        <f>IF(OR(C203="",D203=""),"",ROUND(MOD(D203-C203,1)*24,2))</f>
        <v/>
      </c>
      <c r="F203" s="11" t="n"/>
      <c r="G203" s="11" t="n"/>
      <c r="H203" s="23">
        <f>IF(G203="","",IFERROR(INDEX('Objekte &amp; Kunden'!$B$5:$B$104,MATCH(G203,'Objekte &amp; Kunden'!$A$5:$A$104,0)),""))</f>
        <v/>
      </c>
      <c r="I203" s="23">
        <f>IF(G203="","",IFERROR(INDEX('Objekte &amp; Kunden'!$C$5:$C$104,MATCH(G203,'Objekte &amp; Kunden'!$A$5:$A$104,0)),""))</f>
        <v/>
      </c>
      <c r="J203" s="24">
        <f>IF(G203="","",IFERROR(INDEX('Objekte &amp; Kunden'!$D$5:$D$104,MATCH(G203,'Objekte &amp; Kunden'!$A$5:$A$104,0)),""))</f>
        <v/>
      </c>
      <c r="K203" s="11" t="n"/>
      <c r="L203" s="11" t="n"/>
      <c r="M203" s="20">
        <f>IF(OR(F203="",A203=""),"",IF(COUNTIFS(Abwesenheiten!$A$5:$A$104,F203,Abwesenheiten!$B$5:$B$104,"&lt;="&amp;A203,Abwesenheiten!$C$5:$C$104,"&gt;="&amp;A203)&gt;0,"⚠ abwesend",IF(AND(C203&lt;&gt;"",D203&lt;&gt;"",COUNTIFS($F$5:$F$204,F203,$A$5:$A$204,A203,$C$5:$C$204,"&lt;"&amp;D203,$D$5:$D$204,"&gt;"&amp;C203)&gt;1),"⚠ Überschneidung","✓")))</f>
        <v/>
      </c>
    </row>
    <row r="204">
      <c r="A204" s="13" t="n"/>
      <c r="B204" s="20">
        <f>IF(A204="","",CHOOSE(WEEKDAY(A204,2),"Mo","Di","Mi","Do","Fr","Sa","So"))</f>
        <v/>
      </c>
      <c r="C204" s="21" t="n"/>
      <c r="D204" s="21" t="n"/>
      <c r="E204" s="22">
        <f>IF(OR(C204="",D204=""),"",ROUND(MOD(D204-C204,1)*24,2))</f>
        <v/>
      </c>
      <c r="F204" s="11" t="n"/>
      <c r="G204" s="11" t="n"/>
      <c r="H204" s="23">
        <f>IF(G204="","",IFERROR(INDEX('Objekte &amp; Kunden'!$B$5:$B$104,MATCH(G204,'Objekte &amp; Kunden'!$A$5:$A$104,0)),""))</f>
        <v/>
      </c>
      <c r="I204" s="23">
        <f>IF(G204="","",IFERROR(INDEX('Objekte &amp; Kunden'!$C$5:$C$104,MATCH(G204,'Objekte &amp; Kunden'!$A$5:$A$104,0)),""))</f>
        <v/>
      </c>
      <c r="J204" s="24">
        <f>IF(G204="","",IFERROR(INDEX('Objekte &amp; Kunden'!$D$5:$D$104,MATCH(G204,'Objekte &amp; Kunden'!$A$5:$A$104,0)),""))</f>
        <v/>
      </c>
      <c r="K204" s="11" t="n"/>
      <c r="L204" s="11" t="n"/>
      <c r="M204" s="20">
        <f>IF(OR(F204="",A204=""),"",IF(COUNTIFS(Abwesenheiten!$A$5:$A$104,F204,Abwesenheiten!$B$5:$B$104,"&lt;="&amp;A204,Abwesenheiten!$C$5:$C$104,"&gt;="&amp;A204)&gt;0,"⚠ abwesend",IF(AND(C204&lt;&gt;"",D204&lt;&gt;"",COUNTIFS($F$5:$F$204,F204,$A$5:$A$204,A204,$C$5:$C$204,"&lt;"&amp;D204,$D$5:$D$204,"&gt;"&amp;C204)&gt;1),"⚠ Überschneidung","✓")))</f>
        <v/>
      </c>
    </row>
  </sheetData>
  <autoFilter ref="A4:M204"/>
  <conditionalFormatting sqref="M5:M204">
    <cfRule type="expression" priority="1" dxfId="0">
      <formula>LEFT(M5,1)="⚠"</formula>
    </cfRule>
    <cfRule type="expression" priority="2" dxfId="1">
      <formula>M5="✓"</formula>
    </cfRule>
  </conditionalFormatting>
  <conditionalFormatting sqref="A5:K204">
    <cfRule type="expression" priority="3" dxfId="2">
      <formula>$L5="abgesagt"</formula>
    </cfRule>
  </conditionalFormatting>
  <dataValidations count="3">
    <dataValidation sqref="F5:F204" showDropDown="0" showInputMessage="0" showErrorMessage="0" allowBlank="1" errorTitle="Unbekannte Person" error="Bitte eine Person aus dem Tab „Mitarbeitende“ wählen." type="list" errorStyle="warning">
      <formula1>=MA_Liste</formula1>
    </dataValidation>
    <dataValidation sqref="G5:G204" showDropDown="0" showInputMessage="0" showErrorMessage="0" allowBlank="1" errorTitle="Unbekanntes Objekt" error="Bitte ein Objekt aus dem Tab „Objekte &amp; Kunden“ wählen." type="list" errorStyle="warning">
      <formula1>=OBJ_Liste</formula1>
    </dataValidation>
    <dataValidation sqref="L5:L204" showDropDown="0" showInputMessage="0" showErrorMessage="0" allowBlank="1" type="list">
      <formula1>"geplant,bestätigt,erledigt,abgesagt"</formula1>
    </dataValidation>
  </dataValidations>
  <hyperlinks>
    <hyperlink xmlns:r="http://schemas.openxmlformats.org/officeDocument/2006/relationships" ref="L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8FA6FF"/>
    <outlinePr summaryBelow="1" summaryRight="1"/>
    <pageSetUpPr fitToPage="1"/>
  </sheetPr>
  <dimension ref="A1:L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1" customWidth="1" min="9" max="9"/>
    <col width="11" customWidth="1" min="10" max="10"/>
    <col width="11" customWidth="1" min="11" max="11"/>
    <col width="10" customWidth="1" min="12" max="12"/>
  </cols>
  <sheetData>
    <row r="1">
      <c r="A1" s="1" t="inlineStr">
        <is>
          <t>Wochenübersicht</t>
        </is>
      </c>
    </row>
    <row r="2">
      <c r="A2" s="14" t="inlineStr">
        <is>
          <t>Woche ab:</t>
        </is>
      </c>
      <c r="B2" s="17">
        <f>Einsatzplan!C2</f>
        <v/>
      </c>
      <c r="D2" s="2" t="inlineStr">
        <is>
          <t>Geplante Stunden je Person und Tag · „abw.“ = abwesend · Datum der Woche im Tab „Einsatzplan“ ändern</t>
        </is>
      </c>
    </row>
    <row r="4" ht="28" customHeight="1">
      <c r="A4" s="10" t="inlineStr">
        <is>
          <t>Mitarbeitende</t>
        </is>
      </c>
      <c r="B4" s="10" t="inlineStr">
        <is>
          <t>Mo</t>
        </is>
      </c>
      <c r="C4" s="10" t="inlineStr">
        <is>
          <t>Di</t>
        </is>
      </c>
      <c r="D4" s="10" t="inlineStr">
        <is>
          <t>Mi</t>
        </is>
      </c>
      <c r="E4" s="10" t="inlineStr">
        <is>
          <t>Do</t>
        </is>
      </c>
      <c r="F4" s="10" t="inlineStr">
        <is>
          <t>Fr</t>
        </is>
      </c>
      <c r="G4" s="10" t="inlineStr">
        <is>
          <t>Sa</t>
        </is>
      </c>
      <c r="H4" s="10" t="inlineStr">
        <is>
          <t>So</t>
        </is>
      </c>
      <c r="I4" s="10" t="inlineStr">
        <is>
          <t>Ist (Std.)</t>
        </is>
      </c>
      <c r="J4" s="10" t="inlineStr">
        <is>
          <t>Soll (Std.)</t>
        </is>
      </c>
      <c r="K4" s="10" t="inlineStr">
        <is>
          <t>Differenz</t>
        </is>
      </c>
      <c r="L4" s="10" t="inlineStr">
        <is>
          <t>Einsätze</t>
        </is>
      </c>
    </row>
    <row r="5">
      <c r="A5" s="25" t="n"/>
      <c r="B5" s="26">
        <f>$B$2+0</f>
        <v/>
      </c>
      <c r="C5" s="26">
        <f>$B$2+1</f>
        <v/>
      </c>
      <c r="D5" s="26">
        <f>$B$2+2</f>
        <v/>
      </c>
      <c r="E5" s="26">
        <f>$B$2+3</f>
        <v/>
      </c>
      <c r="F5" s="26">
        <f>$B$2+4</f>
        <v/>
      </c>
      <c r="G5" s="26">
        <f>$B$2+5</f>
        <v/>
      </c>
      <c r="H5" s="26">
        <f>$B$2+6</f>
        <v/>
      </c>
      <c r="I5" s="25" t="n"/>
      <c r="J5" s="25" t="n"/>
      <c r="K5" s="25" t="n"/>
      <c r="L5" s="25" t="n"/>
    </row>
    <row r="6">
      <c r="A6" s="27">
        <f>IF(Mitarbeitende!A5="","",Mitarbeitende!A5)</f>
        <v/>
      </c>
      <c r="B6" s="28">
        <f>IF($A6="","",IF(COUNTIFS(Abwesenheiten!$A$5:$A$104,$A6,Abwesenheiten!$B$5:$B$104,"&lt;="&amp;B$5,Abwesenheiten!$C$5:$C$104,"&gt;="&amp;B$5)&gt;0,"abw.",SUMIFS(Einsatzplan!$E$5:$E$204,Einsatzplan!$F$5:$F$204,$A6,Einsatzplan!$A$5:$A$204,B$5)))</f>
        <v/>
      </c>
      <c r="C6" s="28">
        <f>IF($A6="","",IF(COUNTIFS(Abwesenheiten!$A$5:$A$104,$A6,Abwesenheiten!$B$5:$B$104,"&lt;="&amp;C$5,Abwesenheiten!$C$5:$C$104,"&gt;="&amp;C$5)&gt;0,"abw.",SUMIFS(Einsatzplan!$E$5:$E$204,Einsatzplan!$F$5:$F$204,$A6,Einsatzplan!$A$5:$A$204,C$5)))</f>
        <v/>
      </c>
      <c r="D6" s="28">
        <f>IF($A6="","",IF(COUNTIFS(Abwesenheiten!$A$5:$A$104,$A6,Abwesenheiten!$B$5:$B$104,"&lt;="&amp;D$5,Abwesenheiten!$C$5:$C$104,"&gt;="&amp;D$5)&gt;0,"abw.",SUMIFS(Einsatzplan!$E$5:$E$204,Einsatzplan!$F$5:$F$204,$A6,Einsatzplan!$A$5:$A$204,D$5)))</f>
        <v/>
      </c>
      <c r="E6" s="28">
        <f>IF($A6="","",IF(COUNTIFS(Abwesenheiten!$A$5:$A$104,$A6,Abwesenheiten!$B$5:$B$104,"&lt;="&amp;E$5,Abwesenheiten!$C$5:$C$104,"&gt;="&amp;E$5)&gt;0,"abw.",SUMIFS(Einsatzplan!$E$5:$E$204,Einsatzplan!$F$5:$F$204,$A6,Einsatzplan!$A$5:$A$204,E$5)))</f>
        <v/>
      </c>
      <c r="F6" s="28">
        <f>IF($A6="","",IF(COUNTIFS(Abwesenheiten!$A$5:$A$104,$A6,Abwesenheiten!$B$5:$B$104,"&lt;="&amp;F$5,Abwesenheiten!$C$5:$C$104,"&gt;="&amp;F$5)&gt;0,"abw.",SUMIFS(Einsatzplan!$E$5:$E$204,Einsatzplan!$F$5:$F$204,$A6,Einsatzplan!$A$5:$A$204,F$5)))</f>
        <v/>
      </c>
      <c r="G6" s="28">
        <f>IF($A6="","",IF(COUNTIFS(Abwesenheiten!$A$5:$A$104,$A6,Abwesenheiten!$B$5:$B$104,"&lt;="&amp;G$5,Abwesenheiten!$C$5:$C$104,"&gt;="&amp;G$5)&gt;0,"abw.",SUMIFS(Einsatzplan!$E$5:$E$204,Einsatzplan!$F$5:$F$204,$A6,Einsatzplan!$A$5:$A$204,G$5)))</f>
        <v/>
      </c>
      <c r="H6" s="28">
        <f>IF($A6="","",IF(COUNTIFS(Abwesenheiten!$A$5:$A$104,$A6,Abwesenheiten!$B$5:$B$104,"&lt;="&amp;H$5,Abwesenheiten!$C$5:$C$104,"&gt;="&amp;H$5)&gt;0,"abw.",SUMIFS(Einsatzplan!$E$5:$E$204,Einsatzplan!$F$5:$F$204,$A6,Einsatzplan!$A$5:$A$204,H$5)))</f>
        <v/>
      </c>
      <c r="I6" s="28">
        <f>IF($A6="","",SUM(B6:H6))</f>
        <v/>
      </c>
      <c r="J6" s="28">
        <f>IF($A6="","",Mitarbeitende!D5)</f>
        <v/>
      </c>
      <c r="K6" s="28">
        <f>IF(OR($A6="",J6=""),"",I6-J6)</f>
        <v/>
      </c>
      <c r="L6" s="29">
        <f>IF($A6="","",COUNTIFS(Einsatzplan!$F$5:$F$204,$A6,Einsatzplan!$A$5:$A$204,"&gt;="&amp;$B$2,Einsatzplan!$A$5:$A$204,"&lt;="&amp;$B$2+6))</f>
        <v/>
      </c>
    </row>
    <row r="7">
      <c r="A7" s="27">
        <f>IF(Mitarbeitende!A6="","",Mitarbeitende!A6)</f>
        <v/>
      </c>
      <c r="B7" s="28">
        <f>IF($A7="","",IF(COUNTIFS(Abwesenheiten!$A$5:$A$104,$A7,Abwesenheiten!$B$5:$B$104,"&lt;="&amp;B$5,Abwesenheiten!$C$5:$C$104,"&gt;="&amp;B$5)&gt;0,"abw.",SUMIFS(Einsatzplan!$E$5:$E$204,Einsatzplan!$F$5:$F$204,$A7,Einsatzplan!$A$5:$A$204,B$5)))</f>
        <v/>
      </c>
      <c r="C7" s="28">
        <f>IF($A7="","",IF(COUNTIFS(Abwesenheiten!$A$5:$A$104,$A7,Abwesenheiten!$B$5:$B$104,"&lt;="&amp;C$5,Abwesenheiten!$C$5:$C$104,"&gt;="&amp;C$5)&gt;0,"abw.",SUMIFS(Einsatzplan!$E$5:$E$204,Einsatzplan!$F$5:$F$204,$A7,Einsatzplan!$A$5:$A$204,C$5)))</f>
        <v/>
      </c>
      <c r="D7" s="28">
        <f>IF($A7="","",IF(COUNTIFS(Abwesenheiten!$A$5:$A$104,$A7,Abwesenheiten!$B$5:$B$104,"&lt;="&amp;D$5,Abwesenheiten!$C$5:$C$104,"&gt;="&amp;D$5)&gt;0,"abw.",SUMIFS(Einsatzplan!$E$5:$E$204,Einsatzplan!$F$5:$F$204,$A7,Einsatzplan!$A$5:$A$204,D$5)))</f>
        <v/>
      </c>
      <c r="E7" s="28">
        <f>IF($A7="","",IF(COUNTIFS(Abwesenheiten!$A$5:$A$104,$A7,Abwesenheiten!$B$5:$B$104,"&lt;="&amp;E$5,Abwesenheiten!$C$5:$C$104,"&gt;="&amp;E$5)&gt;0,"abw.",SUMIFS(Einsatzplan!$E$5:$E$204,Einsatzplan!$F$5:$F$204,$A7,Einsatzplan!$A$5:$A$204,E$5)))</f>
        <v/>
      </c>
      <c r="F7" s="28">
        <f>IF($A7="","",IF(COUNTIFS(Abwesenheiten!$A$5:$A$104,$A7,Abwesenheiten!$B$5:$B$104,"&lt;="&amp;F$5,Abwesenheiten!$C$5:$C$104,"&gt;="&amp;F$5)&gt;0,"abw.",SUMIFS(Einsatzplan!$E$5:$E$204,Einsatzplan!$F$5:$F$204,$A7,Einsatzplan!$A$5:$A$204,F$5)))</f>
        <v/>
      </c>
      <c r="G7" s="28">
        <f>IF($A7="","",IF(COUNTIFS(Abwesenheiten!$A$5:$A$104,$A7,Abwesenheiten!$B$5:$B$104,"&lt;="&amp;G$5,Abwesenheiten!$C$5:$C$104,"&gt;="&amp;G$5)&gt;0,"abw.",SUMIFS(Einsatzplan!$E$5:$E$204,Einsatzplan!$F$5:$F$204,$A7,Einsatzplan!$A$5:$A$204,G$5)))</f>
        <v/>
      </c>
      <c r="H7" s="28">
        <f>IF($A7="","",IF(COUNTIFS(Abwesenheiten!$A$5:$A$104,$A7,Abwesenheiten!$B$5:$B$104,"&lt;="&amp;H$5,Abwesenheiten!$C$5:$C$104,"&gt;="&amp;H$5)&gt;0,"abw.",SUMIFS(Einsatzplan!$E$5:$E$204,Einsatzplan!$F$5:$F$204,$A7,Einsatzplan!$A$5:$A$204,H$5)))</f>
        <v/>
      </c>
      <c r="I7" s="28">
        <f>IF($A7="","",SUM(B7:H7))</f>
        <v/>
      </c>
      <c r="J7" s="28">
        <f>IF($A7="","",Mitarbeitende!D6)</f>
        <v/>
      </c>
      <c r="K7" s="28">
        <f>IF(OR($A7="",J7=""),"",I7-J7)</f>
        <v/>
      </c>
      <c r="L7" s="29">
        <f>IF($A7="","",COUNTIFS(Einsatzplan!$F$5:$F$204,$A7,Einsatzplan!$A$5:$A$204,"&gt;="&amp;$B$2,Einsatzplan!$A$5:$A$204,"&lt;="&amp;$B$2+6))</f>
        <v/>
      </c>
    </row>
    <row r="8">
      <c r="A8" s="27">
        <f>IF(Mitarbeitende!A7="","",Mitarbeitende!A7)</f>
        <v/>
      </c>
      <c r="B8" s="28">
        <f>IF($A8="","",IF(COUNTIFS(Abwesenheiten!$A$5:$A$104,$A8,Abwesenheiten!$B$5:$B$104,"&lt;="&amp;B$5,Abwesenheiten!$C$5:$C$104,"&gt;="&amp;B$5)&gt;0,"abw.",SUMIFS(Einsatzplan!$E$5:$E$204,Einsatzplan!$F$5:$F$204,$A8,Einsatzplan!$A$5:$A$204,B$5)))</f>
        <v/>
      </c>
      <c r="C8" s="28">
        <f>IF($A8="","",IF(COUNTIFS(Abwesenheiten!$A$5:$A$104,$A8,Abwesenheiten!$B$5:$B$104,"&lt;="&amp;C$5,Abwesenheiten!$C$5:$C$104,"&gt;="&amp;C$5)&gt;0,"abw.",SUMIFS(Einsatzplan!$E$5:$E$204,Einsatzplan!$F$5:$F$204,$A8,Einsatzplan!$A$5:$A$204,C$5)))</f>
        <v/>
      </c>
      <c r="D8" s="28">
        <f>IF($A8="","",IF(COUNTIFS(Abwesenheiten!$A$5:$A$104,$A8,Abwesenheiten!$B$5:$B$104,"&lt;="&amp;D$5,Abwesenheiten!$C$5:$C$104,"&gt;="&amp;D$5)&gt;0,"abw.",SUMIFS(Einsatzplan!$E$5:$E$204,Einsatzplan!$F$5:$F$204,$A8,Einsatzplan!$A$5:$A$204,D$5)))</f>
        <v/>
      </c>
      <c r="E8" s="28">
        <f>IF($A8="","",IF(COUNTIFS(Abwesenheiten!$A$5:$A$104,$A8,Abwesenheiten!$B$5:$B$104,"&lt;="&amp;E$5,Abwesenheiten!$C$5:$C$104,"&gt;="&amp;E$5)&gt;0,"abw.",SUMIFS(Einsatzplan!$E$5:$E$204,Einsatzplan!$F$5:$F$204,$A8,Einsatzplan!$A$5:$A$204,E$5)))</f>
        <v/>
      </c>
      <c r="F8" s="28">
        <f>IF($A8="","",IF(COUNTIFS(Abwesenheiten!$A$5:$A$104,$A8,Abwesenheiten!$B$5:$B$104,"&lt;="&amp;F$5,Abwesenheiten!$C$5:$C$104,"&gt;="&amp;F$5)&gt;0,"abw.",SUMIFS(Einsatzplan!$E$5:$E$204,Einsatzplan!$F$5:$F$204,$A8,Einsatzplan!$A$5:$A$204,F$5)))</f>
        <v/>
      </c>
      <c r="G8" s="28">
        <f>IF($A8="","",IF(COUNTIFS(Abwesenheiten!$A$5:$A$104,$A8,Abwesenheiten!$B$5:$B$104,"&lt;="&amp;G$5,Abwesenheiten!$C$5:$C$104,"&gt;="&amp;G$5)&gt;0,"abw.",SUMIFS(Einsatzplan!$E$5:$E$204,Einsatzplan!$F$5:$F$204,$A8,Einsatzplan!$A$5:$A$204,G$5)))</f>
        <v/>
      </c>
      <c r="H8" s="28">
        <f>IF($A8="","",IF(COUNTIFS(Abwesenheiten!$A$5:$A$104,$A8,Abwesenheiten!$B$5:$B$104,"&lt;="&amp;H$5,Abwesenheiten!$C$5:$C$104,"&gt;="&amp;H$5)&gt;0,"abw.",SUMIFS(Einsatzplan!$E$5:$E$204,Einsatzplan!$F$5:$F$204,$A8,Einsatzplan!$A$5:$A$204,H$5)))</f>
        <v/>
      </c>
      <c r="I8" s="28">
        <f>IF($A8="","",SUM(B8:H8))</f>
        <v/>
      </c>
      <c r="J8" s="28">
        <f>IF($A8="","",Mitarbeitende!D7)</f>
        <v/>
      </c>
      <c r="K8" s="28">
        <f>IF(OR($A8="",J8=""),"",I8-J8)</f>
        <v/>
      </c>
      <c r="L8" s="29">
        <f>IF($A8="","",COUNTIFS(Einsatzplan!$F$5:$F$204,$A8,Einsatzplan!$A$5:$A$204,"&gt;="&amp;$B$2,Einsatzplan!$A$5:$A$204,"&lt;="&amp;$B$2+6))</f>
        <v/>
      </c>
    </row>
    <row r="9">
      <c r="A9" s="27">
        <f>IF(Mitarbeitende!A8="","",Mitarbeitende!A8)</f>
        <v/>
      </c>
      <c r="B9" s="28">
        <f>IF($A9="","",IF(COUNTIFS(Abwesenheiten!$A$5:$A$104,$A9,Abwesenheiten!$B$5:$B$104,"&lt;="&amp;B$5,Abwesenheiten!$C$5:$C$104,"&gt;="&amp;B$5)&gt;0,"abw.",SUMIFS(Einsatzplan!$E$5:$E$204,Einsatzplan!$F$5:$F$204,$A9,Einsatzplan!$A$5:$A$204,B$5)))</f>
        <v/>
      </c>
      <c r="C9" s="28">
        <f>IF($A9="","",IF(COUNTIFS(Abwesenheiten!$A$5:$A$104,$A9,Abwesenheiten!$B$5:$B$104,"&lt;="&amp;C$5,Abwesenheiten!$C$5:$C$104,"&gt;="&amp;C$5)&gt;0,"abw.",SUMIFS(Einsatzplan!$E$5:$E$204,Einsatzplan!$F$5:$F$204,$A9,Einsatzplan!$A$5:$A$204,C$5)))</f>
        <v/>
      </c>
      <c r="D9" s="28">
        <f>IF($A9="","",IF(COUNTIFS(Abwesenheiten!$A$5:$A$104,$A9,Abwesenheiten!$B$5:$B$104,"&lt;="&amp;D$5,Abwesenheiten!$C$5:$C$104,"&gt;="&amp;D$5)&gt;0,"abw.",SUMIFS(Einsatzplan!$E$5:$E$204,Einsatzplan!$F$5:$F$204,$A9,Einsatzplan!$A$5:$A$204,D$5)))</f>
        <v/>
      </c>
      <c r="E9" s="28">
        <f>IF($A9="","",IF(COUNTIFS(Abwesenheiten!$A$5:$A$104,$A9,Abwesenheiten!$B$5:$B$104,"&lt;="&amp;E$5,Abwesenheiten!$C$5:$C$104,"&gt;="&amp;E$5)&gt;0,"abw.",SUMIFS(Einsatzplan!$E$5:$E$204,Einsatzplan!$F$5:$F$204,$A9,Einsatzplan!$A$5:$A$204,E$5)))</f>
        <v/>
      </c>
      <c r="F9" s="28">
        <f>IF($A9="","",IF(COUNTIFS(Abwesenheiten!$A$5:$A$104,$A9,Abwesenheiten!$B$5:$B$104,"&lt;="&amp;F$5,Abwesenheiten!$C$5:$C$104,"&gt;="&amp;F$5)&gt;0,"abw.",SUMIFS(Einsatzplan!$E$5:$E$204,Einsatzplan!$F$5:$F$204,$A9,Einsatzplan!$A$5:$A$204,F$5)))</f>
        <v/>
      </c>
      <c r="G9" s="28">
        <f>IF($A9="","",IF(COUNTIFS(Abwesenheiten!$A$5:$A$104,$A9,Abwesenheiten!$B$5:$B$104,"&lt;="&amp;G$5,Abwesenheiten!$C$5:$C$104,"&gt;="&amp;G$5)&gt;0,"abw.",SUMIFS(Einsatzplan!$E$5:$E$204,Einsatzplan!$F$5:$F$204,$A9,Einsatzplan!$A$5:$A$204,G$5)))</f>
        <v/>
      </c>
      <c r="H9" s="28">
        <f>IF($A9="","",IF(COUNTIFS(Abwesenheiten!$A$5:$A$104,$A9,Abwesenheiten!$B$5:$B$104,"&lt;="&amp;H$5,Abwesenheiten!$C$5:$C$104,"&gt;="&amp;H$5)&gt;0,"abw.",SUMIFS(Einsatzplan!$E$5:$E$204,Einsatzplan!$F$5:$F$204,$A9,Einsatzplan!$A$5:$A$204,H$5)))</f>
        <v/>
      </c>
      <c r="I9" s="28">
        <f>IF($A9="","",SUM(B9:H9))</f>
        <v/>
      </c>
      <c r="J9" s="28">
        <f>IF($A9="","",Mitarbeitende!D8)</f>
        <v/>
      </c>
      <c r="K9" s="28">
        <f>IF(OR($A9="",J9=""),"",I9-J9)</f>
        <v/>
      </c>
      <c r="L9" s="29">
        <f>IF($A9="","",COUNTIFS(Einsatzplan!$F$5:$F$204,$A9,Einsatzplan!$A$5:$A$204,"&gt;="&amp;$B$2,Einsatzplan!$A$5:$A$204,"&lt;="&amp;$B$2+6))</f>
        <v/>
      </c>
    </row>
    <row r="10">
      <c r="A10" s="27">
        <f>IF(Mitarbeitende!A9="","",Mitarbeitende!A9)</f>
        <v/>
      </c>
      <c r="B10" s="28">
        <f>IF($A10="","",IF(COUNTIFS(Abwesenheiten!$A$5:$A$104,$A10,Abwesenheiten!$B$5:$B$104,"&lt;="&amp;B$5,Abwesenheiten!$C$5:$C$104,"&gt;="&amp;B$5)&gt;0,"abw.",SUMIFS(Einsatzplan!$E$5:$E$204,Einsatzplan!$F$5:$F$204,$A10,Einsatzplan!$A$5:$A$204,B$5)))</f>
        <v/>
      </c>
      <c r="C10" s="28">
        <f>IF($A10="","",IF(COUNTIFS(Abwesenheiten!$A$5:$A$104,$A10,Abwesenheiten!$B$5:$B$104,"&lt;="&amp;C$5,Abwesenheiten!$C$5:$C$104,"&gt;="&amp;C$5)&gt;0,"abw.",SUMIFS(Einsatzplan!$E$5:$E$204,Einsatzplan!$F$5:$F$204,$A10,Einsatzplan!$A$5:$A$204,C$5)))</f>
        <v/>
      </c>
      <c r="D10" s="28">
        <f>IF($A10="","",IF(COUNTIFS(Abwesenheiten!$A$5:$A$104,$A10,Abwesenheiten!$B$5:$B$104,"&lt;="&amp;D$5,Abwesenheiten!$C$5:$C$104,"&gt;="&amp;D$5)&gt;0,"abw.",SUMIFS(Einsatzplan!$E$5:$E$204,Einsatzplan!$F$5:$F$204,$A10,Einsatzplan!$A$5:$A$204,D$5)))</f>
        <v/>
      </c>
      <c r="E10" s="28">
        <f>IF($A10="","",IF(COUNTIFS(Abwesenheiten!$A$5:$A$104,$A10,Abwesenheiten!$B$5:$B$104,"&lt;="&amp;E$5,Abwesenheiten!$C$5:$C$104,"&gt;="&amp;E$5)&gt;0,"abw.",SUMIFS(Einsatzplan!$E$5:$E$204,Einsatzplan!$F$5:$F$204,$A10,Einsatzplan!$A$5:$A$204,E$5)))</f>
        <v/>
      </c>
      <c r="F10" s="28">
        <f>IF($A10="","",IF(COUNTIFS(Abwesenheiten!$A$5:$A$104,$A10,Abwesenheiten!$B$5:$B$104,"&lt;="&amp;F$5,Abwesenheiten!$C$5:$C$104,"&gt;="&amp;F$5)&gt;0,"abw.",SUMIFS(Einsatzplan!$E$5:$E$204,Einsatzplan!$F$5:$F$204,$A10,Einsatzplan!$A$5:$A$204,F$5)))</f>
        <v/>
      </c>
      <c r="G10" s="28">
        <f>IF($A10="","",IF(COUNTIFS(Abwesenheiten!$A$5:$A$104,$A10,Abwesenheiten!$B$5:$B$104,"&lt;="&amp;G$5,Abwesenheiten!$C$5:$C$104,"&gt;="&amp;G$5)&gt;0,"abw.",SUMIFS(Einsatzplan!$E$5:$E$204,Einsatzplan!$F$5:$F$204,$A10,Einsatzplan!$A$5:$A$204,G$5)))</f>
        <v/>
      </c>
      <c r="H10" s="28">
        <f>IF($A10="","",IF(COUNTIFS(Abwesenheiten!$A$5:$A$104,$A10,Abwesenheiten!$B$5:$B$104,"&lt;="&amp;H$5,Abwesenheiten!$C$5:$C$104,"&gt;="&amp;H$5)&gt;0,"abw.",SUMIFS(Einsatzplan!$E$5:$E$204,Einsatzplan!$F$5:$F$204,$A10,Einsatzplan!$A$5:$A$204,H$5)))</f>
        <v/>
      </c>
      <c r="I10" s="28">
        <f>IF($A10="","",SUM(B10:H10))</f>
        <v/>
      </c>
      <c r="J10" s="28">
        <f>IF($A10="","",Mitarbeitende!D9)</f>
        <v/>
      </c>
      <c r="K10" s="28">
        <f>IF(OR($A10="",J10=""),"",I10-J10)</f>
        <v/>
      </c>
      <c r="L10" s="29">
        <f>IF($A10="","",COUNTIFS(Einsatzplan!$F$5:$F$204,$A10,Einsatzplan!$A$5:$A$204,"&gt;="&amp;$B$2,Einsatzplan!$A$5:$A$204,"&lt;="&amp;$B$2+6))</f>
        <v/>
      </c>
    </row>
    <row r="11">
      <c r="A11" s="27">
        <f>IF(Mitarbeitende!A10="","",Mitarbeitende!A10)</f>
        <v/>
      </c>
      <c r="B11" s="28">
        <f>IF($A11="","",IF(COUNTIFS(Abwesenheiten!$A$5:$A$104,$A11,Abwesenheiten!$B$5:$B$104,"&lt;="&amp;B$5,Abwesenheiten!$C$5:$C$104,"&gt;="&amp;B$5)&gt;0,"abw.",SUMIFS(Einsatzplan!$E$5:$E$204,Einsatzplan!$F$5:$F$204,$A11,Einsatzplan!$A$5:$A$204,B$5)))</f>
        <v/>
      </c>
      <c r="C11" s="28">
        <f>IF($A11="","",IF(COUNTIFS(Abwesenheiten!$A$5:$A$104,$A11,Abwesenheiten!$B$5:$B$104,"&lt;="&amp;C$5,Abwesenheiten!$C$5:$C$104,"&gt;="&amp;C$5)&gt;0,"abw.",SUMIFS(Einsatzplan!$E$5:$E$204,Einsatzplan!$F$5:$F$204,$A11,Einsatzplan!$A$5:$A$204,C$5)))</f>
        <v/>
      </c>
      <c r="D11" s="28">
        <f>IF($A11="","",IF(COUNTIFS(Abwesenheiten!$A$5:$A$104,$A11,Abwesenheiten!$B$5:$B$104,"&lt;="&amp;D$5,Abwesenheiten!$C$5:$C$104,"&gt;="&amp;D$5)&gt;0,"abw.",SUMIFS(Einsatzplan!$E$5:$E$204,Einsatzplan!$F$5:$F$204,$A11,Einsatzplan!$A$5:$A$204,D$5)))</f>
        <v/>
      </c>
      <c r="E11" s="28">
        <f>IF($A11="","",IF(COUNTIFS(Abwesenheiten!$A$5:$A$104,$A11,Abwesenheiten!$B$5:$B$104,"&lt;="&amp;E$5,Abwesenheiten!$C$5:$C$104,"&gt;="&amp;E$5)&gt;0,"abw.",SUMIFS(Einsatzplan!$E$5:$E$204,Einsatzplan!$F$5:$F$204,$A11,Einsatzplan!$A$5:$A$204,E$5)))</f>
        <v/>
      </c>
      <c r="F11" s="28">
        <f>IF($A11="","",IF(COUNTIFS(Abwesenheiten!$A$5:$A$104,$A11,Abwesenheiten!$B$5:$B$104,"&lt;="&amp;F$5,Abwesenheiten!$C$5:$C$104,"&gt;="&amp;F$5)&gt;0,"abw.",SUMIFS(Einsatzplan!$E$5:$E$204,Einsatzplan!$F$5:$F$204,$A11,Einsatzplan!$A$5:$A$204,F$5)))</f>
        <v/>
      </c>
      <c r="G11" s="28">
        <f>IF($A11="","",IF(COUNTIFS(Abwesenheiten!$A$5:$A$104,$A11,Abwesenheiten!$B$5:$B$104,"&lt;="&amp;G$5,Abwesenheiten!$C$5:$C$104,"&gt;="&amp;G$5)&gt;0,"abw.",SUMIFS(Einsatzplan!$E$5:$E$204,Einsatzplan!$F$5:$F$204,$A11,Einsatzplan!$A$5:$A$204,G$5)))</f>
        <v/>
      </c>
      <c r="H11" s="28">
        <f>IF($A11="","",IF(COUNTIFS(Abwesenheiten!$A$5:$A$104,$A11,Abwesenheiten!$B$5:$B$104,"&lt;="&amp;H$5,Abwesenheiten!$C$5:$C$104,"&gt;="&amp;H$5)&gt;0,"abw.",SUMIFS(Einsatzplan!$E$5:$E$204,Einsatzplan!$F$5:$F$204,$A11,Einsatzplan!$A$5:$A$204,H$5)))</f>
        <v/>
      </c>
      <c r="I11" s="28">
        <f>IF($A11="","",SUM(B11:H11))</f>
        <v/>
      </c>
      <c r="J11" s="28">
        <f>IF($A11="","",Mitarbeitende!D10)</f>
        <v/>
      </c>
      <c r="K11" s="28">
        <f>IF(OR($A11="",J11=""),"",I11-J11)</f>
        <v/>
      </c>
      <c r="L11" s="29">
        <f>IF($A11="","",COUNTIFS(Einsatzplan!$F$5:$F$204,$A11,Einsatzplan!$A$5:$A$204,"&gt;="&amp;$B$2,Einsatzplan!$A$5:$A$204,"&lt;="&amp;$B$2+6))</f>
        <v/>
      </c>
    </row>
    <row r="12">
      <c r="A12" s="27">
        <f>IF(Mitarbeitende!A11="","",Mitarbeitende!A11)</f>
        <v/>
      </c>
      <c r="B12" s="28">
        <f>IF($A12="","",IF(COUNTIFS(Abwesenheiten!$A$5:$A$104,$A12,Abwesenheiten!$B$5:$B$104,"&lt;="&amp;B$5,Abwesenheiten!$C$5:$C$104,"&gt;="&amp;B$5)&gt;0,"abw.",SUMIFS(Einsatzplan!$E$5:$E$204,Einsatzplan!$F$5:$F$204,$A12,Einsatzplan!$A$5:$A$204,B$5)))</f>
        <v/>
      </c>
      <c r="C12" s="28">
        <f>IF($A12="","",IF(COUNTIFS(Abwesenheiten!$A$5:$A$104,$A12,Abwesenheiten!$B$5:$B$104,"&lt;="&amp;C$5,Abwesenheiten!$C$5:$C$104,"&gt;="&amp;C$5)&gt;0,"abw.",SUMIFS(Einsatzplan!$E$5:$E$204,Einsatzplan!$F$5:$F$204,$A12,Einsatzplan!$A$5:$A$204,C$5)))</f>
        <v/>
      </c>
      <c r="D12" s="28">
        <f>IF($A12="","",IF(COUNTIFS(Abwesenheiten!$A$5:$A$104,$A12,Abwesenheiten!$B$5:$B$104,"&lt;="&amp;D$5,Abwesenheiten!$C$5:$C$104,"&gt;="&amp;D$5)&gt;0,"abw.",SUMIFS(Einsatzplan!$E$5:$E$204,Einsatzplan!$F$5:$F$204,$A12,Einsatzplan!$A$5:$A$204,D$5)))</f>
        <v/>
      </c>
      <c r="E12" s="28">
        <f>IF($A12="","",IF(COUNTIFS(Abwesenheiten!$A$5:$A$104,$A12,Abwesenheiten!$B$5:$B$104,"&lt;="&amp;E$5,Abwesenheiten!$C$5:$C$104,"&gt;="&amp;E$5)&gt;0,"abw.",SUMIFS(Einsatzplan!$E$5:$E$204,Einsatzplan!$F$5:$F$204,$A12,Einsatzplan!$A$5:$A$204,E$5)))</f>
        <v/>
      </c>
      <c r="F12" s="28">
        <f>IF($A12="","",IF(COUNTIFS(Abwesenheiten!$A$5:$A$104,$A12,Abwesenheiten!$B$5:$B$104,"&lt;="&amp;F$5,Abwesenheiten!$C$5:$C$104,"&gt;="&amp;F$5)&gt;0,"abw.",SUMIFS(Einsatzplan!$E$5:$E$204,Einsatzplan!$F$5:$F$204,$A12,Einsatzplan!$A$5:$A$204,F$5)))</f>
        <v/>
      </c>
      <c r="G12" s="28">
        <f>IF($A12="","",IF(COUNTIFS(Abwesenheiten!$A$5:$A$104,$A12,Abwesenheiten!$B$5:$B$104,"&lt;="&amp;G$5,Abwesenheiten!$C$5:$C$104,"&gt;="&amp;G$5)&gt;0,"abw.",SUMIFS(Einsatzplan!$E$5:$E$204,Einsatzplan!$F$5:$F$204,$A12,Einsatzplan!$A$5:$A$204,G$5)))</f>
        <v/>
      </c>
      <c r="H12" s="28">
        <f>IF($A12="","",IF(COUNTIFS(Abwesenheiten!$A$5:$A$104,$A12,Abwesenheiten!$B$5:$B$104,"&lt;="&amp;H$5,Abwesenheiten!$C$5:$C$104,"&gt;="&amp;H$5)&gt;0,"abw.",SUMIFS(Einsatzplan!$E$5:$E$204,Einsatzplan!$F$5:$F$204,$A12,Einsatzplan!$A$5:$A$204,H$5)))</f>
        <v/>
      </c>
      <c r="I12" s="28">
        <f>IF($A12="","",SUM(B12:H12))</f>
        <v/>
      </c>
      <c r="J12" s="28">
        <f>IF($A12="","",Mitarbeitende!D11)</f>
        <v/>
      </c>
      <c r="K12" s="28">
        <f>IF(OR($A12="",J12=""),"",I12-J12)</f>
        <v/>
      </c>
      <c r="L12" s="29">
        <f>IF($A12="","",COUNTIFS(Einsatzplan!$F$5:$F$204,$A12,Einsatzplan!$A$5:$A$204,"&gt;="&amp;$B$2,Einsatzplan!$A$5:$A$204,"&lt;="&amp;$B$2+6))</f>
        <v/>
      </c>
    </row>
    <row r="13">
      <c r="A13" s="27">
        <f>IF(Mitarbeitende!A12="","",Mitarbeitende!A12)</f>
        <v/>
      </c>
      <c r="B13" s="28">
        <f>IF($A13="","",IF(COUNTIFS(Abwesenheiten!$A$5:$A$104,$A13,Abwesenheiten!$B$5:$B$104,"&lt;="&amp;B$5,Abwesenheiten!$C$5:$C$104,"&gt;="&amp;B$5)&gt;0,"abw.",SUMIFS(Einsatzplan!$E$5:$E$204,Einsatzplan!$F$5:$F$204,$A13,Einsatzplan!$A$5:$A$204,B$5)))</f>
        <v/>
      </c>
      <c r="C13" s="28">
        <f>IF($A13="","",IF(COUNTIFS(Abwesenheiten!$A$5:$A$104,$A13,Abwesenheiten!$B$5:$B$104,"&lt;="&amp;C$5,Abwesenheiten!$C$5:$C$104,"&gt;="&amp;C$5)&gt;0,"abw.",SUMIFS(Einsatzplan!$E$5:$E$204,Einsatzplan!$F$5:$F$204,$A13,Einsatzplan!$A$5:$A$204,C$5)))</f>
        <v/>
      </c>
      <c r="D13" s="28">
        <f>IF($A13="","",IF(COUNTIFS(Abwesenheiten!$A$5:$A$104,$A13,Abwesenheiten!$B$5:$B$104,"&lt;="&amp;D$5,Abwesenheiten!$C$5:$C$104,"&gt;="&amp;D$5)&gt;0,"abw.",SUMIFS(Einsatzplan!$E$5:$E$204,Einsatzplan!$F$5:$F$204,$A13,Einsatzplan!$A$5:$A$204,D$5)))</f>
        <v/>
      </c>
      <c r="E13" s="28">
        <f>IF($A13="","",IF(COUNTIFS(Abwesenheiten!$A$5:$A$104,$A13,Abwesenheiten!$B$5:$B$104,"&lt;="&amp;E$5,Abwesenheiten!$C$5:$C$104,"&gt;="&amp;E$5)&gt;0,"abw.",SUMIFS(Einsatzplan!$E$5:$E$204,Einsatzplan!$F$5:$F$204,$A13,Einsatzplan!$A$5:$A$204,E$5)))</f>
        <v/>
      </c>
      <c r="F13" s="28">
        <f>IF($A13="","",IF(COUNTIFS(Abwesenheiten!$A$5:$A$104,$A13,Abwesenheiten!$B$5:$B$104,"&lt;="&amp;F$5,Abwesenheiten!$C$5:$C$104,"&gt;="&amp;F$5)&gt;0,"abw.",SUMIFS(Einsatzplan!$E$5:$E$204,Einsatzplan!$F$5:$F$204,$A13,Einsatzplan!$A$5:$A$204,F$5)))</f>
        <v/>
      </c>
      <c r="G13" s="28">
        <f>IF($A13="","",IF(COUNTIFS(Abwesenheiten!$A$5:$A$104,$A13,Abwesenheiten!$B$5:$B$104,"&lt;="&amp;G$5,Abwesenheiten!$C$5:$C$104,"&gt;="&amp;G$5)&gt;0,"abw.",SUMIFS(Einsatzplan!$E$5:$E$204,Einsatzplan!$F$5:$F$204,$A13,Einsatzplan!$A$5:$A$204,G$5)))</f>
        <v/>
      </c>
      <c r="H13" s="28">
        <f>IF($A13="","",IF(COUNTIFS(Abwesenheiten!$A$5:$A$104,$A13,Abwesenheiten!$B$5:$B$104,"&lt;="&amp;H$5,Abwesenheiten!$C$5:$C$104,"&gt;="&amp;H$5)&gt;0,"abw.",SUMIFS(Einsatzplan!$E$5:$E$204,Einsatzplan!$F$5:$F$204,$A13,Einsatzplan!$A$5:$A$204,H$5)))</f>
        <v/>
      </c>
      <c r="I13" s="28">
        <f>IF($A13="","",SUM(B13:H13))</f>
        <v/>
      </c>
      <c r="J13" s="28">
        <f>IF($A13="","",Mitarbeitende!D12)</f>
        <v/>
      </c>
      <c r="K13" s="28">
        <f>IF(OR($A13="",J13=""),"",I13-J13)</f>
        <v/>
      </c>
      <c r="L13" s="29">
        <f>IF($A13="","",COUNTIFS(Einsatzplan!$F$5:$F$204,$A13,Einsatzplan!$A$5:$A$204,"&gt;="&amp;$B$2,Einsatzplan!$A$5:$A$204,"&lt;="&amp;$B$2+6))</f>
        <v/>
      </c>
    </row>
    <row r="14">
      <c r="A14" s="27">
        <f>IF(Mitarbeitende!A13="","",Mitarbeitende!A13)</f>
        <v/>
      </c>
      <c r="B14" s="28">
        <f>IF($A14="","",IF(COUNTIFS(Abwesenheiten!$A$5:$A$104,$A14,Abwesenheiten!$B$5:$B$104,"&lt;="&amp;B$5,Abwesenheiten!$C$5:$C$104,"&gt;="&amp;B$5)&gt;0,"abw.",SUMIFS(Einsatzplan!$E$5:$E$204,Einsatzplan!$F$5:$F$204,$A14,Einsatzplan!$A$5:$A$204,B$5)))</f>
        <v/>
      </c>
      <c r="C14" s="28">
        <f>IF($A14="","",IF(COUNTIFS(Abwesenheiten!$A$5:$A$104,$A14,Abwesenheiten!$B$5:$B$104,"&lt;="&amp;C$5,Abwesenheiten!$C$5:$C$104,"&gt;="&amp;C$5)&gt;0,"abw.",SUMIFS(Einsatzplan!$E$5:$E$204,Einsatzplan!$F$5:$F$204,$A14,Einsatzplan!$A$5:$A$204,C$5)))</f>
        <v/>
      </c>
      <c r="D14" s="28">
        <f>IF($A14="","",IF(COUNTIFS(Abwesenheiten!$A$5:$A$104,$A14,Abwesenheiten!$B$5:$B$104,"&lt;="&amp;D$5,Abwesenheiten!$C$5:$C$104,"&gt;="&amp;D$5)&gt;0,"abw.",SUMIFS(Einsatzplan!$E$5:$E$204,Einsatzplan!$F$5:$F$204,$A14,Einsatzplan!$A$5:$A$204,D$5)))</f>
        <v/>
      </c>
      <c r="E14" s="28">
        <f>IF($A14="","",IF(COUNTIFS(Abwesenheiten!$A$5:$A$104,$A14,Abwesenheiten!$B$5:$B$104,"&lt;="&amp;E$5,Abwesenheiten!$C$5:$C$104,"&gt;="&amp;E$5)&gt;0,"abw.",SUMIFS(Einsatzplan!$E$5:$E$204,Einsatzplan!$F$5:$F$204,$A14,Einsatzplan!$A$5:$A$204,E$5)))</f>
        <v/>
      </c>
      <c r="F14" s="28">
        <f>IF($A14="","",IF(COUNTIFS(Abwesenheiten!$A$5:$A$104,$A14,Abwesenheiten!$B$5:$B$104,"&lt;="&amp;F$5,Abwesenheiten!$C$5:$C$104,"&gt;="&amp;F$5)&gt;0,"abw.",SUMIFS(Einsatzplan!$E$5:$E$204,Einsatzplan!$F$5:$F$204,$A14,Einsatzplan!$A$5:$A$204,F$5)))</f>
        <v/>
      </c>
      <c r="G14" s="28">
        <f>IF($A14="","",IF(COUNTIFS(Abwesenheiten!$A$5:$A$104,$A14,Abwesenheiten!$B$5:$B$104,"&lt;="&amp;G$5,Abwesenheiten!$C$5:$C$104,"&gt;="&amp;G$5)&gt;0,"abw.",SUMIFS(Einsatzplan!$E$5:$E$204,Einsatzplan!$F$5:$F$204,$A14,Einsatzplan!$A$5:$A$204,G$5)))</f>
        <v/>
      </c>
      <c r="H14" s="28">
        <f>IF($A14="","",IF(COUNTIFS(Abwesenheiten!$A$5:$A$104,$A14,Abwesenheiten!$B$5:$B$104,"&lt;="&amp;H$5,Abwesenheiten!$C$5:$C$104,"&gt;="&amp;H$5)&gt;0,"abw.",SUMIFS(Einsatzplan!$E$5:$E$204,Einsatzplan!$F$5:$F$204,$A14,Einsatzplan!$A$5:$A$204,H$5)))</f>
        <v/>
      </c>
      <c r="I14" s="28">
        <f>IF($A14="","",SUM(B14:H14))</f>
        <v/>
      </c>
      <c r="J14" s="28">
        <f>IF($A14="","",Mitarbeitende!D13)</f>
        <v/>
      </c>
      <c r="K14" s="28">
        <f>IF(OR($A14="",J14=""),"",I14-J14)</f>
        <v/>
      </c>
      <c r="L14" s="29">
        <f>IF($A14="","",COUNTIFS(Einsatzplan!$F$5:$F$204,$A14,Einsatzplan!$A$5:$A$204,"&gt;="&amp;$B$2,Einsatzplan!$A$5:$A$204,"&lt;="&amp;$B$2+6))</f>
        <v/>
      </c>
    </row>
    <row r="15">
      <c r="A15" s="27">
        <f>IF(Mitarbeitende!A14="","",Mitarbeitende!A14)</f>
        <v/>
      </c>
      <c r="B15" s="28">
        <f>IF($A15="","",IF(COUNTIFS(Abwesenheiten!$A$5:$A$104,$A15,Abwesenheiten!$B$5:$B$104,"&lt;="&amp;B$5,Abwesenheiten!$C$5:$C$104,"&gt;="&amp;B$5)&gt;0,"abw.",SUMIFS(Einsatzplan!$E$5:$E$204,Einsatzplan!$F$5:$F$204,$A15,Einsatzplan!$A$5:$A$204,B$5)))</f>
        <v/>
      </c>
      <c r="C15" s="28">
        <f>IF($A15="","",IF(COUNTIFS(Abwesenheiten!$A$5:$A$104,$A15,Abwesenheiten!$B$5:$B$104,"&lt;="&amp;C$5,Abwesenheiten!$C$5:$C$104,"&gt;="&amp;C$5)&gt;0,"abw.",SUMIFS(Einsatzplan!$E$5:$E$204,Einsatzplan!$F$5:$F$204,$A15,Einsatzplan!$A$5:$A$204,C$5)))</f>
        <v/>
      </c>
      <c r="D15" s="28">
        <f>IF($A15="","",IF(COUNTIFS(Abwesenheiten!$A$5:$A$104,$A15,Abwesenheiten!$B$5:$B$104,"&lt;="&amp;D$5,Abwesenheiten!$C$5:$C$104,"&gt;="&amp;D$5)&gt;0,"abw.",SUMIFS(Einsatzplan!$E$5:$E$204,Einsatzplan!$F$5:$F$204,$A15,Einsatzplan!$A$5:$A$204,D$5)))</f>
        <v/>
      </c>
      <c r="E15" s="28">
        <f>IF($A15="","",IF(COUNTIFS(Abwesenheiten!$A$5:$A$104,$A15,Abwesenheiten!$B$5:$B$104,"&lt;="&amp;E$5,Abwesenheiten!$C$5:$C$104,"&gt;="&amp;E$5)&gt;0,"abw.",SUMIFS(Einsatzplan!$E$5:$E$204,Einsatzplan!$F$5:$F$204,$A15,Einsatzplan!$A$5:$A$204,E$5)))</f>
        <v/>
      </c>
      <c r="F15" s="28">
        <f>IF($A15="","",IF(COUNTIFS(Abwesenheiten!$A$5:$A$104,$A15,Abwesenheiten!$B$5:$B$104,"&lt;="&amp;F$5,Abwesenheiten!$C$5:$C$104,"&gt;="&amp;F$5)&gt;0,"abw.",SUMIFS(Einsatzplan!$E$5:$E$204,Einsatzplan!$F$5:$F$204,$A15,Einsatzplan!$A$5:$A$204,F$5)))</f>
        <v/>
      </c>
      <c r="G15" s="28">
        <f>IF($A15="","",IF(COUNTIFS(Abwesenheiten!$A$5:$A$104,$A15,Abwesenheiten!$B$5:$B$104,"&lt;="&amp;G$5,Abwesenheiten!$C$5:$C$104,"&gt;="&amp;G$5)&gt;0,"abw.",SUMIFS(Einsatzplan!$E$5:$E$204,Einsatzplan!$F$5:$F$204,$A15,Einsatzplan!$A$5:$A$204,G$5)))</f>
        <v/>
      </c>
      <c r="H15" s="28">
        <f>IF($A15="","",IF(COUNTIFS(Abwesenheiten!$A$5:$A$104,$A15,Abwesenheiten!$B$5:$B$104,"&lt;="&amp;H$5,Abwesenheiten!$C$5:$C$104,"&gt;="&amp;H$5)&gt;0,"abw.",SUMIFS(Einsatzplan!$E$5:$E$204,Einsatzplan!$F$5:$F$204,$A15,Einsatzplan!$A$5:$A$204,H$5)))</f>
        <v/>
      </c>
      <c r="I15" s="28">
        <f>IF($A15="","",SUM(B15:H15))</f>
        <v/>
      </c>
      <c r="J15" s="28">
        <f>IF($A15="","",Mitarbeitende!D14)</f>
        <v/>
      </c>
      <c r="K15" s="28">
        <f>IF(OR($A15="",J15=""),"",I15-J15)</f>
        <v/>
      </c>
      <c r="L15" s="29">
        <f>IF($A15="","",COUNTIFS(Einsatzplan!$F$5:$F$204,$A15,Einsatzplan!$A$5:$A$204,"&gt;="&amp;$B$2,Einsatzplan!$A$5:$A$204,"&lt;="&amp;$B$2+6))</f>
        <v/>
      </c>
    </row>
    <row r="16">
      <c r="A16" s="27">
        <f>IF(Mitarbeitende!A15="","",Mitarbeitende!A15)</f>
        <v/>
      </c>
      <c r="B16" s="28">
        <f>IF($A16="","",IF(COUNTIFS(Abwesenheiten!$A$5:$A$104,$A16,Abwesenheiten!$B$5:$B$104,"&lt;="&amp;B$5,Abwesenheiten!$C$5:$C$104,"&gt;="&amp;B$5)&gt;0,"abw.",SUMIFS(Einsatzplan!$E$5:$E$204,Einsatzplan!$F$5:$F$204,$A16,Einsatzplan!$A$5:$A$204,B$5)))</f>
        <v/>
      </c>
      <c r="C16" s="28">
        <f>IF($A16="","",IF(COUNTIFS(Abwesenheiten!$A$5:$A$104,$A16,Abwesenheiten!$B$5:$B$104,"&lt;="&amp;C$5,Abwesenheiten!$C$5:$C$104,"&gt;="&amp;C$5)&gt;0,"abw.",SUMIFS(Einsatzplan!$E$5:$E$204,Einsatzplan!$F$5:$F$204,$A16,Einsatzplan!$A$5:$A$204,C$5)))</f>
        <v/>
      </c>
      <c r="D16" s="28">
        <f>IF($A16="","",IF(COUNTIFS(Abwesenheiten!$A$5:$A$104,$A16,Abwesenheiten!$B$5:$B$104,"&lt;="&amp;D$5,Abwesenheiten!$C$5:$C$104,"&gt;="&amp;D$5)&gt;0,"abw.",SUMIFS(Einsatzplan!$E$5:$E$204,Einsatzplan!$F$5:$F$204,$A16,Einsatzplan!$A$5:$A$204,D$5)))</f>
        <v/>
      </c>
      <c r="E16" s="28">
        <f>IF($A16="","",IF(COUNTIFS(Abwesenheiten!$A$5:$A$104,$A16,Abwesenheiten!$B$5:$B$104,"&lt;="&amp;E$5,Abwesenheiten!$C$5:$C$104,"&gt;="&amp;E$5)&gt;0,"abw.",SUMIFS(Einsatzplan!$E$5:$E$204,Einsatzplan!$F$5:$F$204,$A16,Einsatzplan!$A$5:$A$204,E$5)))</f>
        <v/>
      </c>
      <c r="F16" s="28">
        <f>IF($A16="","",IF(COUNTIFS(Abwesenheiten!$A$5:$A$104,$A16,Abwesenheiten!$B$5:$B$104,"&lt;="&amp;F$5,Abwesenheiten!$C$5:$C$104,"&gt;="&amp;F$5)&gt;0,"abw.",SUMIFS(Einsatzplan!$E$5:$E$204,Einsatzplan!$F$5:$F$204,$A16,Einsatzplan!$A$5:$A$204,F$5)))</f>
        <v/>
      </c>
      <c r="G16" s="28">
        <f>IF($A16="","",IF(COUNTIFS(Abwesenheiten!$A$5:$A$104,$A16,Abwesenheiten!$B$5:$B$104,"&lt;="&amp;G$5,Abwesenheiten!$C$5:$C$104,"&gt;="&amp;G$5)&gt;0,"abw.",SUMIFS(Einsatzplan!$E$5:$E$204,Einsatzplan!$F$5:$F$204,$A16,Einsatzplan!$A$5:$A$204,G$5)))</f>
        <v/>
      </c>
      <c r="H16" s="28">
        <f>IF($A16="","",IF(COUNTIFS(Abwesenheiten!$A$5:$A$104,$A16,Abwesenheiten!$B$5:$B$104,"&lt;="&amp;H$5,Abwesenheiten!$C$5:$C$104,"&gt;="&amp;H$5)&gt;0,"abw.",SUMIFS(Einsatzplan!$E$5:$E$204,Einsatzplan!$F$5:$F$204,$A16,Einsatzplan!$A$5:$A$204,H$5)))</f>
        <v/>
      </c>
      <c r="I16" s="28">
        <f>IF($A16="","",SUM(B16:H16))</f>
        <v/>
      </c>
      <c r="J16" s="28">
        <f>IF($A16="","",Mitarbeitende!D15)</f>
        <v/>
      </c>
      <c r="K16" s="28">
        <f>IF(OR($A16="",J16=""),"",I16-J16)</f>
        <v/>
      </c>
      <c r="L16" s="29">
        <f>IF($A16="","",COUNTIFS(Einsatzplan!$F$5:$F$204,$A16,Einsatzplan!$A$5:$A$204,"&gt;="&amp;$B$2,Einsatzplan!$A$5:$A$204,"&lt;="&amp;$B$2+6))</f>
        <v/>
      </c>
    </row>
    <row r="17">
      <c r="A17" s="27">
        <f>IF(Mitarbeitende!A16="","",Mitarbeitende!A16)</f>
        <v/>
      </c>
      <c r="B17" s="28">
        <f>IF($A17="","",IF(COUNTIFS(Abwesenheiten!$A$5:$A$104,$A17,Abwesenheiten!$B$5:$B$104,"&lt;="&amp;B$5,Abwesenheiten!$C$5:$C$104,"&gt;="&amp;B$5)&gt;0,"abw.",SUMIFS(Einsatzplan!$E$5:$E$204,Einsatzplan!$F$5:$F$204,$A17,Einsatzplan!$A$5:$A$204,B$5)))</f>
        <v/>
      </c>
      <c r="C17" s="28">
        <f>IF($A17="","",IF(COUNTIFS(Abwesenheiten!$A$5:$A$104,$A17,Abwesenheiten!$B$5:$B$104,"&lt;="&amp;C$5,Abwesenheiten!$C$5:$C$104,"&gt;="&amp;C$5)&gt;0,"abw.",SUMIFS(Einsatzplan!$E$5:$E$204,Einsatzplan!$F$5:$F$204,$A17,Einsatzplan!$A$5:$A$204,C$5)))</f>
        <v/>
      </c>
      <c r="D17" s="28">
        <f>IF($A17="","",IF(COUNTIFS(Abwesenheiten!$A$5:$A$104,$A17,Abwesenheiten!$B$5:$B$104,"&lt;="&amp;D$5,Abwesenheiten!$C$5:$C$104,"&gt;="&amp;D$5)&gt;0,"abw.",SUMIFS(Einsatzplan!$E$5:$E$204,Einsatzplan!$F$5:$F$204,$A17,Einsatzplan!$A$5:$A$204,D$5)))</f>
        <v/>
      </c>
      <c r="E17" s="28">
        <f>IF($A17="","",IF(COUNTIFS(Abwesenheiten!$A$5:$A$104,$A17,Abwesenheiten!$B$5:$B$104,"&lt;="&amp;E$5,Abwesenheiten!$C$5:$C$104,"&gt;="&amp;E$5)&gt;0,"abw.",SUMIFS(Einsatzplan!$E$5:$E$204,Einsatzplan!$F$5:$F$204,$A17,Einsatzplan!$A$5:$A$204,E$5)))</f>
        <v/>
      </c>
      <c r="F17" s="28">
        <f>IF($A17="","",IF(COUNTIFS(Abwesenheiten!$A$5:$A$104,$A17,Abwesenheiten!$B$5:$B$104,"&lt;="&amp;F$5,Abwesenheiten!$C$5:$C$104,"&gt;="&amp;F$5)&gt;0,"abw.",SUMIFS(Einsatzplan!$E$5:$E$204,Einsatzplan!$F$5:$F$204,$A17,Einsatzplan!$A$5:$A$204,F$5)))</f>
        <v/>
      </c>
      <c r="G17" s="28">
        <f>IF($A17="","",IF(COUNTIFS(Abwesenheiten!$A$5:$A$104,$A17,Abwesenheiten!$B$5:$B$104,"&lt;="&amp;G$5,Abwesenheiten!$C$5:$C$104,"&gt;="&amp;G$5)&gt;0,"abw.",SUMIFS(Einsatzplan!$E$5:$E$204,Einsatzplan!$F$5:$F$204,$A17,Einsatzplan!$A$5:$A$204,G$5)))</f>
        <v/>
      </c>
      <c r="H17" s="28">
        <f>IF($A17="","",IF(COUNTIFS(Abwesenheiten!$A$5:$A$104,$A17,Abwesenheiten!$B$5:$B$104,"&lt;="&amp;H$5,Abwesenheiten!$C$5:$C$104,"&gt;="&amp;H$5)&gt;0,"abw.",SUMIFS(Einsatzplan!$E$5:$E$204,Einsatzplan!$F$5:$F$204,$A17,Einsatzplan!$A$5:$A$204,H$5)))</f>
        <v/>
      </c>
      <c r="I17" s="28">
        <f>IF($A17="","",SUM(B17:H17))</f>
        <v/>
      </c>
      <c r="J17" s="28">
        <f>IF($A17="","",Mitarbeitende!D16)</f>
        <v/>
      </c>
      <c r="K17" s="28">
        <f>IF(OR($A17="",J17=""),"",I17-J17)</f>
        <v/>
      </c>
      <c r="L17" s="29">
        <f>IF($A17="","",COUNTIFS(Einsatzplan!$F$5:$F$204,$A17,Einsatzplan!$A$5:$A$204,"&gt;="&amp;$B$2,Einsatzplan!$A$5:$A$204,"&lt;="&amp;$B$2+6))</f>
        <v/>
      </c>
    </row>
    <row r="18">
      <c r="A18" s="27">
        <f>IF(Mitarbeitende!A17="","",Mitarbeitende!A17)</f>
        <v/>
      </c>
      <c r="B18" s="28">
        <f>IF($A18="","",IF(COUNTIFS(Abwesenheiten!$A$5:$A$104,$A18,Abwesenheiten!$B$5:$B$104,"&lt;="&amp;B$5,Abwesenheiten!$C$5:$C$104,"&gt;="&amp;B$5)&gt;0,"abw.",SUMIFS(Einsatzplan!$E$5:$E$204,Einsatzplan!$F$5:$F$204,$A18,Einsatzplan!$A$5:$A$204,B$5)))</f>
        <v/>
      </c>
      <c r="C18" s="28">
        <f>IF($A18="","",IF(COUNTIFS(Abwesenheiten!$A$5:$A$104,$A18,Abwesenheiten!$B$5:$B$104,"&lt;="&amp;C$5,Abwesenheiten!$C$5:$C$104,"&gt;="&amp;C$5)&gt;0,"abw.",SUMIFS(Einsatzplan!$E$5:$E$204,Einsatzplan!$F$5:$F$204,$A18,Einsatzplan!$A$5:$A$204,C$5)))</f>
        <v/>
      </c>
      <c r="D18" s="28">
        <f>IF($A18="","",IF(COUNTIFS(Abwesenheiten!$A$5:$A$104,$A18,Abwesenheiten!$B$5:$B$104,"&lt;="&amp;D$5,Abwesenheiten!$C$5:$C$104,"&gt;="&amp;D$5)&gt;0,"abw.",SUMIFS(Einsatzplan!$E$5:$E$204,Einsatzplan!$F$5:$F$204,$A18,Einsatzplan!$A$5:$A$204,D$5)))</f>
        <v/>
      </c>
      <c r="E18" s="28">
        <f>IF($A18="","",IF(COUNTIFS(Abwesenheiten!$A$5:$A$104,$A18,Abwesenheiten!$B$5:$B$104,"&lt;="&amp;E$5,Abwesenheiten!$C$5:$C$104,"&gt;="&amp;E$5)&gt;0,"abw.",SUMIFS(Einsatzplan!$E$5:$E$204,Einsatzplan!$F$5:$F$204,$A18,Einsatzplan!$A$5:$A$204,E$5)))</f>
        <v/>
      </c>
      <c r="F18" s="28">
        <f>IF($A18="","",IF(COUNTIFS(Abwesenheiten!$A$5:$A$104,$A18,Abwesenheiten!$B$5:$B$104,"&lt;="&amp;F$5,Abwesenheiten!$C$5:$C$104,"&gt;="&amp;F$5)&gt;0,"abw.",SUMIFS(Einsatzplan!$E$5:$E$204,Einsatzplan!$F$5:$F$204,$A18,Einsatzplan!$A$5:$A$204,F$5)))</f>
        <v/>
      </c>
      <c r="G18" s="28">
        <f>IF($A18="","",IF(COUNTIFS(Abwesenheiten!$A$5:$A$104,$A18,Abwesenheiten!$B$5:$B$104,"&lt;="&amp;G$5,Abwesenheiten!$C$5:$C$104,"&gt;="&amp;G$5)&gt;0,"abw.",SUMIFS(Einsatzplan!$E$5:$E$204,Einsatzplan!$F$5:$F$204,$A18,Einsatzplan!$A$5:$A$204,G$5)))</f>
        <v/>
      </c>
      <c r="H18" s="28">
        <f>IF($A18="","",IF(COUNTIFS(Abwesenheiten!$A$5:$A$104,$A18,Abwesenheiten!$B$5:$B$104,"&lt;="&amp;H$5,Abwesenheiten!$C$5:$C$104,"&gt;="&amp;H$5)&gt;0,"abw.",SUMIFS(Einsatzplan!$E$5:$E$204,Einsatzplan!$F$5:$F$204,$A18,Einsatzplan!$A$5:$A$204,H$5)))</f>
        <v/>
      </c>
      <c r="I18" s="28">
        <f>IF($A18="","",SUM(B18:H18))</f>
        <v/>
      </c>
      <c r="J18" s="28">
        <f>IF($A18="","",Mitarbeitende!D17)</f>
        <v/>
      </c>
      <c r="K18" s="28">
        <f>IF(OR($A18="",J18=""),"",I18-J18)</f>
        <v/>
      </c>
      <c r="L18" s="29">
        <f>IF($A18="","",COUNTIFS(Einsatzplan!$F$5:$F$204,$A18,Einsatzplan!$A$5:$A$204,"&gt;="&amp;$B$2,Einsatzplan!$A$5:$A$204,"&lt;="&amp;$B$2+6))</f>
        <v/>
      </c>
    </row>
    <row r="19">
      <c r="A19" s="27">
        <f>IF(Mitarbeitende!A18="","",Mitarbeitende!A18)</f>
        <v/>
      </c>
      <c r="B19" s="28">
        <f>IF($A19="","",IF(COUNTIFS(Abwesenheiten!$A$5:$A$104,$A19,Abwesenheiten!$B$5:$B$104,"&lt;="&amp;B$5,Abwesenheiten!$C$5:$C$104,"&gt;="&amp;B$5)&gt;0,"abw.",SUMIFS(Einsatzplan!$E$5:$E$204,Einsatzplan!$F$5:$F$204,$A19,Einsatzplan!$A$5:$A$204,B$5)))</f>
        <v/>
      </c>
      <c r="C19" s="28">
        <f>IF($A19="","",IF(COUNTIFS(Abwesenheiten!$A$5:$A$104,$A19,Abwesenheiten!$B$5:$B$104,"&lt;="&amp;C$5,Abwesenheiten!$C$5:$C$104,"&gt;="&amp;C$5)&gt;0,"abw.",SUMIFS(Einsatzplan!$E$5:$E$204,Einsatzplan!$F$5:$F$204,$A19,Einsatzplan!$A$5:$A$204,C$5)))</f>
        <v/>
      </c>
      <c r="D19" s="28">
        <f>IF($A19="","",IF(COUNTIFS(Abwesenheiten!$A$5:$A$104,$A19,Abwesenheiten!$B$5:$B$104,"&lt;="&amp;D$5,Abwesenheiten!$C$5:$C$104,"&gt;="&amp;D$5)&gt;0,"abw.",SUMIFS(Einsatzplan!$E$5:$E$204,Einsatzplan!$F$5:$F$204,$A19,Einsatzplan!$A$5:$A$204,D$5)))</f>
        <v/>
      </c>
      <c r="E19" s="28">
        <f>IF($A19="","",IF(COUNTIFS(Abwesenheiten!$A$5:$A$104,$A19,Abwesenheiten!$B$5:$B$104,"&lt;="&amp;E$5,Abwesenheiten!$C$5:$C$104,"&gt;="&amp;E$5)&gt;0,"abw.",SUMIFS(Einsatzplan!$E$5:$E$204,Einsatzplan!$F$5:$F$204,$A19,Einsatzplan!$A$5:$A$204,E$5)))</f>
        <v/>
      </c>
      <c r="F19" s="28">
        <f>IF($A19="","",IF(COUNTIFS(Abwesenheiten!$A$5:$A$104,$A19,Abwesenheiten!$B$5:$B$104,"&lt;="&amp;F$5,Abwesenheiten!$C$5:$C$104,"&gt;="&amp;F$5)&gt;0,"abw.",SUMIFS(Einsatzplan!$E$5:$E$204,Einsatzplan!$F$5:$F$204,$A19,Einsatzplan!$A$5:$A$204,F$5)))</f>
        <v/>
      </c>
      <c r="G19" s="28">
        <f>IF($A19="","",IF(COUNTIFS(Abwesenheiten!$A$5:$A$104,$A19,Abwesenheiten!$B$5:$B$104,"&lt;="&amp;G$5,Abwesenheiten!$C$5:$C$104,"&gt;="&amp;G$5)&gt;0,"abw.",SUMIFS(Einsatzplan!$E$5:$E$204,Einsatzplan!$F$5:$F$204,$A19,Einsatzplan!$A$5:$A$204,G$5)))</f>
        <v/>
      </c>
      <c r="H19" s="28">
        <f>IF($A19="","",IF(COUNTIFS(Abwesenheiten!$A$5:$A$104,$A19,Abwesenheiten!$B$5:$B$104,"&lt;="&amp;H$5,Abwesenheiten!$C$5:$C$104,"&gt;="&amp;H$5)&gt;0,"abw.",SUMIFS(Einsatzplan!$E$5:$E$204,Einsatzplan!$F$5:$F$204,$A19,Einsatzplan!$A$5:$A$204,H$5)))</f>
        <v/>
      </c>
      <c r="I19" s="28">
        <f>IF($A19="","",SUM(B19:H19))</f>
        <v/>
      </c>
      <c r="J19" s="28">
        <f>IF($A19="","",Mitarbeitende!D18)</f>
        <v/>
      </c>
      <c r="K19" s="28">
        <f>IF(OR($A19="",J19=""),"",I19-J19)</f>
        <v/>
      </c>
      <c r="L19" s="29">
        <f>IF($A19="","",COUNTIFS(Einsatzplan!$F$5:$F$204,$A19,Einsatzplan!$A$5:$A$204,"&gt;="&amp;$B$2,Einsatzplan!$A$5:$A$204,"&lt;="&amp;$B$2+6))</f>
        <v/>
      </c>
    </row>
    <row r="20">
      <c r="A20" s="27">
        <f>IF(Mitarbeitende!A19="","",Mitarbeitende!A19)</f>
        <v/>
      </c>
      <c r="B20" s="28">
        <f>IF($A20="","",IF(COUNTIFS(Abwesenheiten!$A$5:$A$104,$A20,Abwesenheiten!$B$5:$B$104,"&lt;="&amp;B$5,Abwesenheiten!$C$5:$C$104,"&gt;="&amp;B$5)&gt;0,"abw.",SUMIFS(Einsatzplan!$E$5:$E$204,Einsatzplan!$F$5:$F$204,$A20,Einsatzplan!$A$5:$A$204,B$5)))</f>
        <v/>
      </c>
      <c r="C20" s="28">
        <f>IF($A20="","",IF(COUNTIFS(Abwesenheiten!$A$5:$A$104,$A20,Abwesenheiten!$B$5:$B$104,"&lt;="&amp;C$5,Abwesenheiten!$C$5:$C$104,"&gt;="&amp;C$5)&gt;0,"abw.",SUMIFS(Einsatzplan!$E$5:$E$204,Einsatzplan!$F$5:$F$204,$A20,Einsatzplan!$A$5:$A$204,C$5)))</f>
        <v/>
      </c>
      <c r="D20" s="28">
        <f>IF($A20="","",IF(COUNTIFS(Abwesenheiten!$A$5:$A$104,$A20,Abwesenheiten!$B$5:$B$104,"&lt;="&amp;D$5,Abwesenheiten!$C$5:$C$104,"&gt;="&amp;D$5)&gt;0,"abw.",SUMIFS(Einsatzplan!$E$5:$E$204,Einsatzplan!$F$5:$F$204,$A20,Einsatzplan!$A$5:$A$204,D$5)))</f>
        <v/>
      </c>
      <c r="E20" s="28">
        <f>IF($A20="","",IF(COUNTIFS(Abwesenheiten!$A$5:$A$104,$A20,Abwesenheiten!$B$5:$B$104,"&lt;="&amp;E$5,Abwesenheiten!$C$5:$C$104,"&gt;="&amp;E$5)&gt;0,"abw.",SUMIFS(Einsatzplan!$E$5:$E$204,Einsatzplan!$F$5:$F$204,$A20,Einsatzplan!$A$5:$A$204,E$5)))</f>
        <v/>
      </c>
      <c r="F20" s="28">
        <f>IF($A20="","",IF(COUNTIFS(Abwesenheiten!$A$5:$A$104,$A20,Abwesenheiten!$B$5:$B$104,"&lt;="&amp;F$5,Abwesenheiten!$C$5:$C$104,"&gt;="&amp;F$5)&gt;0,"abw.",SUMIFS(Einsatzplan!$E$5:$E$204,Einsatzplan!$F$5:$F$204,$A20,Einsatzplan!$A$5:$A$204,F$5)))</f>
        <v/>
      </c>
      <c r="G20" s="28">
        <f>IF($A20="","",IF(COUNTIFS(Abwesenheiten!$A$5:$A$104,$A20,Abwesenheiten!$B$5:$B$104,"&lt;="&amp;G$5,Abwesenheiten!$C$5:$C$104,"&gt;="&amp;G$5)&gt;0,"abw.",SUMIFS(Einsatzplan!$E$5:$E$204,Einsatzplan!$F$5:$F$204,$A20,Einsatzplan!$A$5:$A$204,G$5)))</f>
        <v/>
      </c>
      <c r="H20" s="28">
        <f>IF($A20="","",IF(COUNTIFS(Abwesenheiten!$A$5:$A$104,$A20,Abwesenheiten!$B$5:$B$104,"&lt;="&amp;H$5,Abwesenheiten!$C$5:$C$104,"&gt;="&amp;H$5)&gt;0,"abw.",SUMIFS(Einsatzplan!$E$5:$E$204,Einsatzplan!$F$5:$F$204,$A20,Einsatzplan!$A$5:$A$204,H$5)))</f>
        <v/>
      </c>
      <c r="I20" s="28">
        <f>IF($A20="","",SUM(B20:H20))</f>
        <v/>
      </c>
      <c r="J20" s="28">
        <f>IF($A20="","",Mitarbeitende!D19)</f>
        <v/>
      </c>
      <c r="K20" s="28">
        <f>IF(OR($A20="",J20=""),"",I20-J20)</f>
        <v/>
      </c>
      <c r="L20" s="29">
        <f>IF($A20="","",COUNTIFS(Einsatzplan!$F$5:$F$204,$A20,Einsatzplan!$A$5:$A$204,"&gt;="&amp;$B$2,Einsatzplan!$A$5:$A$204,"&lt;="&amp;$B$2+6))</f>
        <v/>
      </c>
    </row>
    <row r="21">
      <c r="A21" s="27">
        <f>IF(Mitarbeitende!A20="","",Mitarbeitende!A20)</f>
        <v/>
      </c>
      <c r="B21" s="28">
        <f>IF($A21="","",IF(COUNTIFS(Abwesenheiten!$A$5:$A$104,$A21,Abwesenheiten!$B$5:$B$104,"&lt;="&amp;B$5,Abwesenheiten!$C$5:$C$104,"&gt;="&amp;B$5)&gt;0,"abw.",SUMIFS(Einsatzplan!$E$5:$E$204,Einsatzplan!$F$5:$F$204,$A21,Einsatzplan!$A$5:$A$204,B$5)))</f>
        <v/>
      </c>
      <c r="C21" s="28">
        <f>IF($A21="","",IF(COUNTIFS(Abwesenheiten!$A$5:$A$104,$A21,Abwesenheiten!$B$5:$B$104,"&lt;="&amp;C$5,Abwesenheiten!$C$5:$C$104,"&gt;="&amp;C$5)&gt;0,"abw.",SUMIFS(Einsatzplan!$E$5:$E$204,Einsatzplan!$F$5:$F$204,$A21,Einsatzplan!$A$5:$A$204,C$5)))</f>
        <v/>
      </c>
      <c r="D21" s="28">
        <f>IF($A21="","",IF(COUNTIFS(Abwesenheiten!$A$5:$A$104,$A21,Abwesenheiten!$B$5:$B$104,"&lt;="&amp;D$5,Abwesenheiten!$C$5:$C$104,"&gt;="&amp;D$5)&gt;0,"abw.",SUMIFS(Einsatzplan!$E$5:$E$204,Einsatzplan!$F$5:$F$204,$A21,Einsatzplan!$A$5:$A$204,D$5)))</f>
        <v/>
      </c>
      <c r="E21" s="28">
        <f>IF($A21="","",IF(COUNTIFS(Abwesenheiten!$A$5:$A$104,$A21,Abwesenheiten!$B$5:$B$104,"&lt;="&amp;E$5,Abwesenheiten!$C$5:$C$104,"&gt;="&amp;E$5)&gt;0,"abw.",SUMIFS(Einsatzplan!$E$5:$E$204,Einsatzplan!$F$5:$F$204,$A21,Einsatzplan!$A$5:$A$204,E$5)))</f>
        <v/>
      </c>
      <c r="F21" s="28">
        <f>IF($A21="","",IF(COUNTIFS(Abwesenheiten!$A$5:$A$104,$A21,Abwesenheiten!$B$5:$B$104,"&lt;="&amp;F$5,Abwesenheiten!$C$5:$C$104,"&gt;="&amp;F$5)&gt;0,"abw.",SUMIFS(Einsatzplan!$E$5:$E$204,Einsatzplan!$F$5:$F$204,$A21,Einsatzplan!$A$5:$A$204,F$5)))</f>
        <v/>
      </c>
      <c r="G21" s="28">
        <f>IF($A21="","",IF(COUNTIFS(Abwesenheiten!$A$5:$A$104,$A21,Abwesenheiten!$B$5:$B$104,"&lt;="&amp;G$5,Abwesenheiten!$C$5:$C$104,"&gt;="&amp;G$5)&gt;0,"abw.",SUMIFS(Einsatzplan!$E$5:$E$204,Einsatzplan!$F$5:$F$204,$A21,Einsatzplan!$A$5:$A$204,G$5)))</f>
        <v/>
      </c>
      <c r="H21" s="28">
        <f>IF($A21="","",IF(COUNTIFS(Abwesenheiten!$A$5:$A$104,$A21,Abwesenheiten!$B$5:$B$104,"&lt;="&amp;H$5,Abwesenheiten!$C$5:$C$104,"&gt;="&amp;H$5)&gt;0,"abw.",SUMIFS(Einsatzplan!$E$5:$E$204,Einsatzplan!$F$5:$F$204,$A21,Einsatzplan!$A$5:$A$204,H$5)))</f>
        <v/>
      </c>
      <c r="I21" s="28">
        <f>IF($A21="","",SUM(B21:H21))</f>
        <v/>
      </c>
      <c r="J21" s="28">
        <f>IF($A21="","",Mitarbeitende!D20)</f>
        <v/>
      </c>
      <c r="K21" s="28">
        <f>IF(OR($A21="",J21=""),"",I21-J21)</f>
        <v/>
      </c>
      <c r="L21" s="29">
        <f>IF($A21="","",COUNTIFS(Einsatzplan!$F$5:$F$204,$A21,Einsatzplan!$A$5:$A$204,"&gt;="&amp;$B$2,Einsatzplan!$A$5:$A$204,"&lt;="&amp;$B$2+6))</f>
        <v/>
      </c>
    </row>
    <row r="22">
      <c r="A22" s="27">
        <f>IF(Mitarbeitende!A21="","",Mitarbeitende!A21)</f>
        <v/>
      </c>
      <c r="B22" s="28">
        <f>IF($A22="","",IF(COUNTIFS(Abwesenheiten!$A$5:$A$104,$A22,Abwesenheiten!$B$5:$B$104,"&lt;="&amp;B$5,Abwesenheiten!$C$5:$C$104,"&gt;="&amp;B$5)&gt;0,"abw.",SUMIFS(Einsatzplan!$E$5:$E$204,Einsatzplan!$F$5:$F$204,$A22,Einsatzplan!$A$5:$A$204,B$5)))</f>
        <v/>
      </c>
      <c r="C22" s="28">
        <f>IF($A22="","",IF(COUNTIFS(Abwesenheiten!$A$5:$A$104,$A22,Abwesenheiten!$B$5:$B$104,"&lt;="&amp;C$5,Abwesenheiten!$C$5:$C$104,"&gt;="&amp;C$5)&gt;0,"abw.",SUMIFS(Einsatzplan!$E$5:$E$204,Einsatzplan!$F$5:$F$204,$A22,Einsatzplan!$A$5:$A$204,C$5)))</f>
        <v/>
      </c>
      <c r="D22" s="28">
        <f>IF($A22="","",IF(COUNTIFS(Abwesenheiten!$A$5:$A$104,$A22,Abwesenheiten!$B$5:$B$104,"&lt;="&amp;D$5,Abwesenheiten!$C$5:$C$104,"&gt;="&amp;D$5)&gt;0,"abw.",SUMIFS(Einsatzplan!$E$5:$E$204,Einsatzplan!$F$5:$F$204,$A22,Einsatzplan!$A$5:$A$204,D$5)))</f>
        <v/>
      </c>
      <c r="E22" s="28">
        <f>IF($A22="","",IF(COUNTIFS(Abwesenheiten!$A$5:$A$104,$A22,Abwesenheiten!$B$5:$B$104,"&lt;="&amp;E$5,Abwesenheiten!$C$5:$C$104,"&gt;="&amp;E$5)&gt;0,"abw.",SUMIFS(Einsatzplan!$E$5:$E$204,Einsatzplan!$F$5:$F$204,$A22,Einsatzplan!$A$5:$A$204,E$5)))</f>
        <v/>
      </c>
      <c r="F22" s="28">
        <f>IF($A22="","",IF(COUNTIFS(Abwesenheiten!$A$5:$A$104,$A22,Abwesenheiten!$B$5:$B$104,"&lt;="&amp;F$5,Abwesenheiten!$C$5:$C$104,"&gt;="&amp;F$5)&gt;0,"abw.",SUMIFS(Einsatzplan!$E$5:$E$204,Einsatzplan!$F$5:$F$204,$A22,Einsatzplan!$A$5:$A$204,F$5)))</f>
        <v/>
      </c>
      <c r="G22" s="28">
        <f>IF($A22="","",IF(COUNTIFS(Abwesenheiten!$A$5:$A$104,$A22,Abwesenheiten!$B$5:$B$104,"&lt;="&amp;G$5,Abwesenheiten!$C$5:$C$104,"&gt;="&amp;G$5)&gt;0,"abw.",SUMIFS(Einsatzplan!$E$5:$E$204,Einsatzplan!$F$5:$F$204,$A22,Einsatzplan!$A$5:$A$204,G$5)))</f>
        <v/>
      </c>
      <c r="H22" s="28">
        <f>IF($A22="","",IF(COUNTIFS(Abwesenheiten!$A$5:$A$104,$A22,Abwesenheiten!$B$5:$B$104,"&lt;="&amp;H$5,Abwesenheiten!$C$5:$C$104,"&gt;="&amp;H$5)&gt;0,"abw.",SUMIFS(Einsatzplan!$E$5:$E$204,Einsatzplan!$F$5:$F$204,$A22,Einsatzplan!$A$5:$A$204,H$5)))</f>
        <v/>
      </c>
      <c r="I22" s="28">
        <f>IF($A22="","",SUM(B22:H22))</f>
        <v/>
      </c>
      <c r="J22" s="28">
        <f>IF($A22="","",Mitarbeitende!D21)</f>
        <v/>
      </c>
      <c r="K22" s="28">
        <f>IF(OR($A22="",J22=""),"",I22-J22)</f>
        <v/>
      </c>
      <c r="L22" s="29">
        <f>IF($A22="","",COUNTIFS(Einsatzplan!$F$5:$F$204,$A22,Einsatzplan!$A$5:$A$204,"&gt;="&amp;$B$2,Einsatzplan!$A$5:$A$204,"&lt;="&amp;$B$2+6))</f>
        <v/>
      </c>
    </row>
    <row r="23">
      <c r="A23" s="27">
        <f>IF(Mitarbeitende!A22="","",Mitarbeitende!A22)</f>
        <v/>
      </c>
      <c r="B23" s="28">
        <f>IF($A23="","",IF(COUNTIFS(Abwesenheiten!$A$5:$A$104,$A23,Abwesenheiten!$B$5:$B$104,"&lt;="&amp;B$5,Abwesenheiten!$C$5:$C$104,"&gt;="&amp;B$5)&gt;0,"abw.",SUMIFS(Einsatzplan!$E$5:$E$204,Einsatzplan!$F$5:$F$204,$A23,Einsatzplan!$A$5:$A$204,B$5)))</f>
        <v/>
      </c>
      <c r="C23" s="28">
        <f>IF($A23="","",IF(COUNTIFS(Abwesenheiten!$A$5:$A$104,$A23,Abwesenheiten!$B$5:$B$104,"&lt;="&amp;C$5,Abwesenheiten!$C$5:$C$104,"&gt;="&amp;C$5)&gt;0,"abw.",SUMIFS(Einsatzplan!$E$5:$E$204,Einsatzplan!$F$5:$F$204,$A23,Einsatzplan!$A$5:$A$204,C$5)))</f>
        <v/>
      </c>
      <c r="D23" s="28">
        <f>IF($A23="","",IF(COUNTIFS(Abwesenheiten!$A$5:$A$104,$A23,Abwesenheiten!$B$5:$B$104,"&lt;="&amp;D$5,Abwesenheiten!$C$5:$C$104,"&gt;="&amp;D$5)&gt;0,"abw.",SUMIFS(Einsatzplan!$E$5:$E$204,Einsatzplan!$F$5:$F$204,$A23,Einsatzplan!$A$5:$A$204,D$5)))</f>
        <v/>
      </c>
      <c r="E23" s="28">
        <f>IF($A23="","",IF(COUNTIFS(Abwesenheiten!$A$5:$A$104,$A23,Abwesenheiten!$B$5:$B$104,"&lt;="&amp;E$5,Abwesenheiten!$C$5:$C$104,"&gt;="&amp;E$5)&gt;0,"abw.",SUMIFS(Einsatzplan!$E$5:$E$204,Einsatzplan!$F$5:$F$204,$A23,Einsatzplan!$A$5:$A$204,E$5)))</f>
        <v/>
      </c>
      <c r="F23" s="28">
        <f>IF($A23="","",IF(COUNTIFS(Abwesenheiten!$A$5:$A$104,$A23,Abwesenheiten!$B$5:$B$104,"&lt;="&amp;F$5,Abwesenheiten!$C$5:$C$104,"&gt;="&amp;F$5)&gt;0,"abw.",SUMIFS(Einsatzplan!$E$5:$E$204,Einsatzplan!$F$5:$F$204,$A23,Einsatzplan!$A$5:$A$204,F$5)))</f>
        <v/>
      </c>
      <c r="G23" s="28">
        <f>IF($A23="","",IF(COUNTIFS(Abwesenheiten!$A$5:$A$104,$A23,Abwesenheiten!$B$5:$B$104,"&lt;="&amp;G$5,Abwesenheiten!$C$5:$C$104,"&gt;="&amp;G$5)&gt;0,"abw.",SUMIFS(Einsatzplan!$E$5:$E$204,Einsatzplan!$F$5:$F$204,$A23,Einsatzplan!$A$5:$A$204,G$5)))</f>
        <v/>
      </c>
      <c r="H23" s="28">
        <f>IF($A23="","",IF(COUNTIFS(Abwesenheiten!$A$5:$A$104,$A23,Abwesenheiten!$B$5:$B$104,"&lt;="&amp;H$5,Abwesenheiten!$C$5:$C$104,"&gt;="&amp;H$5)&gt;0,"abw.",SUMIFS(Einsatzplan!$E$5:$E$204,Einsatzplan!$F$5:$F$204,$A23,Einsatzplan!$A$5:$A$204,H$5)))</f>
        <v/>
      </c>
      <c r="I23" s="28">
        <f>IF($A23="","",SUM(B23:H23))</f>
        <v/>
      </c>
      <c r="J23" s="28">
        <f>IF($A23="","",Mitarbeitende!D22)</f>
        <v/>
      </c>
      <c r="K23" s="28">
        <f>IF(OR($A23="",J23=""),"",I23-J23)</f>
        <v/>
      </c>
      <c r="L23" s="29">
        <f>IF($A23="","",COUNTIFS(Einsatzplan!$F$5:$F$204,$A23,Einsatzplan!$A$5:$A$204,"&gt;="&amp;$B$2,Einsatzplan!$A$5:$A$204,"&lt;="&amp;$B$2+6))</f>
        <v/>
      </c>
    </row>
    <row r="24">
      <c r="A24" s="27">
        <f>IF(Mitarbeitende!A23="","",Mitarbeitende!A23)</f>
        <v/>
      </c>
      <c r="B24" s="28">
        <f>IF($A24="","",IF(COUNTIFS(Abwesenheiten!$A$5:$A$104,$A24,Abwesenheiten!$B$5:$B$104,"&lt;="&amp;B$5,Abwesenheiten!$C$5:$C$104,"&gt;="&amp;B$5)&gt;0,"abw.",SUMIFS(Einsatzplan!$E$5:$E$204,Einsatzplan!$F$5:$F$204,$A24,Einsatzplan!$A$5:$A$204,B$5)))</f>
        <v/>
      </c>
      <c r="C24" s="28">
        <f>IF($A24="","",IF(COUNTIFS(Abwesenheiten!$A$5:$A$104,$A24,Abwesenheiten!$B$5:$B$104,"&lt;="&amp;C$5,Abwesenheiten!$C$5:$C$104,"&gt;="&amp;C$5)&gt;0,"abw.",SUMIFS(Einsatzplan!$E$5:$E$204,Einsatzplan!$F$5:$F$204,$A24,Einsatzplan!$A$5:$A$204,C$5)))</f>
        <v/>
      </c>
      <c r="D24" s="28">
        <f>IF($A24="","",IF(COUNTIFS(Abwesenheiten!$A$5:$A$104,$A24,Abwesenheiten!$B$5:$B$104,"&lt;="&amp;D$5,Abwesenheiten!$C$5:$C$104,"&gt;="&amp;D$5)&gt;0,"abw.",SUMIFS(Einsatzplan!$E$5:$E$204,Einsatzplan!$F$5:$F$204,$A24,Einsatzplan!$A$5:$A$204,D$5)))</f>
        <v/>
      </c>
      <c r="E24" s="28">
        <f>IF($A24="","",IF(COUNTIFS(Abwesenheiten!$A$5:$A$104,$A24,Abwesenheiten!$B$5:$B$104,"&lt;="&amp;E$5,Abwesenheiten!$C$5:$C$104,"&gt;="&amp;E$5)&gt;0,"abw.",SUMIFS(Einsatzplan!$E$5:$E$204,Einsatzplan!$F$5:$F$204,$A24,Einsatzplan!$A$5:$A$204,E$5)))</f>
        <v/>
      </c>
      <c r="F24" s="28">
        <f>IF($A24="","",IF(COUNTIFS(Abwesenheiten!$A$5:$A$104,$A24,Abwesenheiten!$B$5:$B$104,"&lt;="&amp;F$5,Abwesenheiten!$C$5:$C$104,"&gt;="&amp;F$5)&gt;0,"abw.",SUMIFS(Einsatzplan!$E$5:$E$204,Einsatzplan!$F$5:$F$204,$A24,Einsatzplan!$A$5:$A$204,F$5)))</f>
        <v/>
      </c>
      <c r="G24" s="28">
        <f>IF($A24="","",IF(COUNTIFS(Abwesenheiten!$A$5:$A$104,$A24,Abwesenheiten!$B$5:$B$104,"&lt;="&amp;G$5,Abwesenheiten!$C$5:$C$104,"&gt;="&amp;G$5)&gt;0,"abw.",SUMIFS(Einsatzplan!$E$5:$E$204,Einsatzplan!$F$5:$F$204,$A24,Einsatzplan!$A$5:$A$204,G$5)))</f>
        <v/>
      </c>
      <c r="H24" s="28">
        <f>IF($A24="","",IF(COUNTIFS(Abwesenheiten!$A$5:$A$104,$A24,Abwesenheiten!$B$5:$B$104,"&lt;="&amp;H$5,Abwesenheiten!$C$5:$C$104,"&gt;="&amp;H$5)&gt;0,"abw.",SUMIFS(Einsatzplan!$E$5:$E$204,Einsatzplan!$F$5:$F$204,$A24,Einsatzplan!$A$5:$A$204,H$5)))</f>
        <v/>
      </c>
      <c r="I24" s="28">
        <f>IF($A24="","",SUM(B24:H24))</f>
        <v/>
      </c>
      <c r="J24" s="28">
        <f>IF($A24="","",Mitarbeitende!D23)</f>
        <v/>
      </c>
      <c r="K24" s="28">
        <f>IF(OR($A24="",J24=""),"",I24-J24)</f>
        <v/>
      </c>
      <c r="L24" s="29">
        <f>IF($A24="","",COUNTIFS(Einsatzplan!$F$5:$F$204,$A24,Einsatzplan!$A$5:$A$204,"&gt;="&amp;$B$2,Einsatzplan!$A$5:$A$204,"&lt;="&amp;$B$2+6))</f>
        <v/>
      </c>
    </row>
    <row r="25">
      <c r="A25" s="27">
        <f>IF(Mitarbeitende!A24="","",Mitarbeitende!A24)</f>
        <v/>
      </c>
      <c r="B25" s="28">
        <f>IF($A25="","",IF(COUNTIFS(Abwesenheiten!$A$5:$A$104,$A25,Abwesenheiten!$B$5:$B$104,"&lt;="&amp;B$5,Abwesenheiten!$C$5:$C$104,"&gt;="&amp;B$5)&gt;0,"abw.",SUMIFS(Einsatzplan!$E$5:$E$204,Einsatzplan!$F$5:$F$204,$A25,Einsatzplan!$A$5:$A$204,B$5)))</f>
        <v/>
      </c>
      <c r="C25" s="28">
        <f>IF($A25="","",IF(COUNTIFS(Abwesenheiten!$A$5:$A$104,$A25,Abwesenheiten!$B$5:$B$104,"&lt;="&amp;C$5,Abwesenheiten!$C$5:$C$104,"&gt;="&amp;C$5)&gt;0,"abw.",SUMIFS(Einsatzplan!$E$5:$E$204,Einsatzplan!$F$5:$F$204,$A25,Einsatzplan!$A$5:$A$204,C$5)))</f>
        <v/>
      </c>
      <c r="D25" s="28">
        <f>IF($A25="","",IF(COUNTIFS(Abwesenheiten!$A$5:$A$104,$A25,Abwesenheiten!$B$5:$B$104,"&lt;="&amp;D$5,Abwesenheiten!$C$5:$C$104,"&gt;="&amp;D$5)&gt;0,"abw.",SUMIFS(Einsatzplan!$E$5:$E$204,Einsatzplan!$F$5:$F$204,$A25,Einsatzplan!$A$5:$A$204,D$5)))</f>
        <v/>
      </c>
      <c r="E25" s="28">
        <f>IF($A25="","",IF(COUNTIFS(Abwesenheiten!$A$5:$A$104,$A25,Abwesenheiten!$B$5:$B$104,"&lt;="&amp;E$5,Abwesenheiten!$C$5:$C$104,"&gt;="&amp;E$5)&gt;0,"abw.",SUMIFS(Einsatzplan!$E$5:$E$204,Einsatzplan!$F$5:$F$204,$A25,Einsatzplan!$A$5:$A$204,E$5)))</f>
        <v/>
      </c>
      <c r="F25" s="28">
        <f>IF($A25="","",IF(COUNTIFS(Abwesenheiten!$A$5:$A$104,$A25,Abwesenheiten!$B$5:$B$104,"&lt;="&amp;F$5,Abwesenheiten!$C$5:$C$104,"&gt;="&amp;F$5)&gt;0,"abw.",SUMIFS(Einsatzplan!$E$5:$E$204,Einsatzplan!$F$5:$F$204,$A25,Einsatzplan!$A$5:$A$204,F$5)))</f>
        <v/>
      </c>
      <c r="G25" s="28">
        <f>IF($A25="","",IF(COUNTIFS(Abwesenheiten!$A$5:$A$104,$A25,Abwesenheiten!$B$5:$B$104,"&lt;="&amp;G$5,Abwesenheiten!$C$5:$C$104,"&gt;="&amp;G$5)&gt;0,"abw.",SUMIFS(Einsatzplan!$E$5:$E$204,Einsatzplan!$F$5:$F$204,$A25,Einsatzplan!$A$5:$A$204,G$5)))</f>
        <v/>
      </c>
      <c r="H25" s="28">
        <f>IF($A25="","",IF(COUNTIFS(Abwesenheiten!$A$5:$A$104,$A25,Abwesenheiten!$B$5:$B$104,"&lt;="&amp;H$5,Abwesenheiten!$C$5:$C$104,"&gt;="&amp;H$5)&gt;0,"abw.",SUMIFS(Einsatzplan!$E$5:$E$204,Einsatzplan!$F$5:$F$204,$A25,Einsatzplan!$A$5:$A$204,H$5)))</f>
        <v/>
      </c>
      <c r="I25" s="28">
        <f>IF($A25="","",SUM(B25:H25))</f>
        <v/>
      </c>
      <c r="J25" s="28">
        <f>IF($A25="","",Mitarbeitende!D24)</f>
        <v/>
      </c>
      <c r="K25" s="28">
        <f>IF(OR($A25="",J25=""),"",I25-J25)</f>
        <v/>
      </c>
      <c r="L25" s="29">
        <f>IF($A25="","",COUNTIFS(Einsatzplan!$F$5:$F$204,$A25,Einsatzplan!$A$5:$A$204,"&gt;="&amp;$B$2,Einsatzplan!$A$5:$A$204,"&lt;="&amp;$B$2+6))</f>
        <v/>
      </c>
    </row>
    <row r="26">
      <c r="A26" s="27">
        <f>IF(Mitarbeitende!A25="","",Mitarbeitende!A25)</f>
        <v/>
      </c>
      <c r="B26" s="28">
        <f>IF($A26="","",IF(COUNTIFS(Abwesenheiten!$A$5:$A$104,$A26,Abwesenheiten!$B$5:$B$104,"&lt;="&amp;B$5,Abwesenheiten!$C$5:$C$104,"&gt;="&amp;B$5)&gt;0,"abw.",SUMIFS(Einsatzplan!$E$5:$E$204,Einsatzplan!$F$5:$F$204,$A26,Einsatzplan!$A$5:$A$204,B$5)))</f>
        <v/>
      </c>
      <c r="C26" s="28">
        <f>IF($A26="","",IF(COUNTIFS(Abwesenheiten!$A$5:$A$104,$A26,Abwesenheiten!$B$5:$B$104,"&lt;="&amp;C$5,Abwesenheiten!$C$5:$C$104,"&gt;="&amp;C$5)&gt;0,"abw.",SUMIFS(Einsatzplan!$E$5:$E$204,Einsatzplan!$F$5:$F$204,$A26,Einsatzplan!$A$5:$A$204,C$5)))</f>
        <v/>
      </c>
      <c r="D26" s="28">
        <f>IF($A26="","",IF(COUNTIFS(Abwesenheiten!$A$5:$A$104,$A26,Abwesenheiten!$B$5:$B$104,"&lt;="&amp;D$5,Abwesenheiten!$C$5:$C$104,"&gt;="&amp;D$5)&gt;0,"abw.",SUMIFS(Einsatzplan!$E$5:$E$204,Einsatzplan!$F$5:$F$204,$A26,Einsatzplan!$A$5:$A$204,D$5)))</f>
        <v/>
      </c>
      <c r="E26" s="28">
        <f>IF($A26="","",IF(COUNTIFS(Abwesenheiten!$A$5:$A$104,$A26,Abwesenheiten!$B$5:$B$104,"&lt;="&amp;E$5,Abwesenheiten!$C$5:$C$104,"&gt;="&amp;E$5)&gt;0,"abw.",SUMIFS(Einsatzplan!$E$5:$E$204,Einsatzplan!$F$5:$F$204,$A26,Einsatzplan!$A$5:$A$204,E$5)))</f>
        <v/>
      </c>
      <c r="F26" s="28">
        <f>IF($A26="","",IF(COUNTIFS(Abwesenheiten!$A$5:$A$104,$A26,Abwesenheiten!$B$5:$B$104,"&lt;="&amp;F$5,Abwesenheiten!$C$5:$C$104,"&gt;="&amp;F$5)&gt;0,"abw.",SUMIFS(Einsatzplan!$E$5:$E$204,Einsatzplan!$F$5:$F$204,$A26,Einsatzplan!$A$5:$A$204,F$5)))</f>
        <v/>
      </c>
      <c r="G26" s="28">
        <f>IF($A26="","",IF(COUNTIFS(Abwesenheiten!$A$5:$A$104,$A26,Abwesenheiten!$B$5:$B$104,"&lt;="&amp;G$5,Abwesenheiten!$C$5:$C$104,"&gt;="&amp;G$5)&gt;0,"abw.",SUMIFS(Einsatzplan!$E$5:$E$204,Einsatzplan!$F$5:$F$204,$A26,Einsatzplan!$A$5:$A$204,G$5)))</f>
        <v/>
      </c>
      <c r="H26" s="28">
        <f>IF($A26="","",IF(COUNTIFS(Abwesenheiten!$A$5:$A$104,$A26,Abwesenheiten!$B$5:$B$104,"&lt;="&amp;H$5,Abwesenheiten!$C$5:$C$104,"&gt;="&amp;H$5)&gt;0,"abw.",SUMIFS(Einsatzplan!$E$5:$E$204,Einsatzplan!$F$5:$F$204,$A26,Einsatzplan!$A$5:$A$204,H$5)))</f>
        <v/>
      </c>
      <c r="I26" s="28">
        <f>IF($A26="","",SUM(B26:H26))</f>
        <v/>
      </c>
      <c r="J26" s="28">
        <f>IF($A26="","",Mitarbeitende!D25)</f>
        <v/>
      </c>
      <c r="K26" s="28">
        <f>IF(OR($A26="",J26=""),"",I26-J26)</f>
        <v/>
      </c>
      <c r="L26" s="29">
        <f>IF($A26="","",COUNTIFS(Einsatzplan!$F$5:$F$204,$A26,Einsatzplan!$A$5:$A$204,"&gt;="&amp;$B$2,Einsatzplan!$A$5:$A$204,"&lt;="&amp;$B$2+6))</f>
        <v/>
      </c>
    </row>
    <row r="27">
      <c r="A27" s="27">
        <f>IF(Mitarbeitende!A26="","",Mitarbeitende!A26)</f>
        <v/>
      </c>
      <c r="B27" s="28">
        <f>IF($A27="","",IF(COUNTIFS(Abwesenheiten!$A$5:$A$104,$A27,Abwesenheiten!$B$5:$B$104,"&lt;="&amp;B$5,Abwesenheiten!$C$5:$C$104,"&gt;="&amp;B$5)&gt;0,"abw.",SUMIFS(Einsatzplan!$E$5:$E$204,Einsatzplan!$F$5:$F$204,$A27,Einsatzplan!$A$5:$A$204,B$5)))</f>
        <v/>
      </c>
      <c r="C27" s="28">
        <f>IF($A27="","",IF(COUNTIFS(Abwesenheiten!$A$5:$A$104,$A27,Abwesenheiten!$B$5:$B$104,"&lt;="&amp;C$5,Abwesenheiten!$C$5:$C$104,"&gt;="&amp;C$5)&gt;0,"abw.",SUMIFS(Einsatzplan!$E$5:$E$204,Einsatzplan!$F$5:$F$204,$A27,Einsatzplan!$A$5:$A$204,C$5)))</f>
        <v/>
      </c>
      <c r="D27" s="28">
        <f>IF($A27="","",IF(COUNTIFS(Abwesenheiten!$A$5:$A$104,$A27,Abwesenheiten!$B$5:$B$104,"&lt;="&amp;D$5,Abwesenheiten!$C$5:$C$104,"&gt;="&amp;D$5)&gt;0,"abw.",SUMIFS(Einsatzplan!$E$5:$E$204,Einsatzplan!$F$5:$F$204,$A27,Einsatzplan!$A$5:$A$204,D$5)))</f>
        <v/>
      </c>
      <c r="E27" s="28">
        <f>IF($A27="","",IF(COUNTIFS(Abwesenheiten!$A$5:$A$104,$A27,Abwesenheiten!$B$5:$B$104,"&lt;="&amp;E$5,Abwesenheiten!$C$5:$C$104,"&gt;="&amp;E$5)&gt;0,"abw.",SUMIFS(Einsatzplan!$E$5:$E$204,Einsatzplan!$F$5:$F$204,$A27,Einsatzplan!$A$5:$A$204,E$5)))</f>
        <v/>
      </c>
      <c r="F27" s="28">
        <f>IF($A27="","",IF(COUNTIFS(Abwesenheiten!$A$5:$A$104,$A27,Abwesenheiten!$B$5:$B$104,"&lt;="&amp;F$5,Abwesenheiten!$C$5:$C$104,"&gt;="&amp;F$5)&gt;0,"abw.",SUMIFS(Einsatzplan!$E$5:$E$204,Einsatzplan!$F$5:$F$204,$A27,Einsatzplan!$A$5:$A$204,F$5)))</f>
        <v/>
      </c>
      <c r="G27" s="28">
        <f>IF($A27="","",IF(COUNTIFS(Abwesenheiten!$A$5:$A$104,$A27,Abwesenheiten!$B$5:$B$104,"&lt;="&amp;G$5,Abwesenheiten!$C$5:$C$104,"&gt;="&amp;G$5)&gt;0,"abw.",SUMIFS(Einsatzplan!$E$5:$E$204,Einsatzplan!$F$5:$F$204,$A27,Einsatzplan!$A$5:$A$204,G$5)))</f>
        <v/>
      </c>
      <c r="H27" s="28">
        <f>IF($A27="","",IF(COUNTIFS(Abwesenheiten!$A$5:$A$104,$A27,Abwesenheiten!$B$5:$B$104,"&lt;="&amp;H$5,Abwesenheiten!$C$5:$C$104,"&gt;="&amp;H$5)&gt;0,"abw.",SUMIFS(Einsatzplan!$E$5:$E$204,Einsatzplan!$F$5:$F$204,$A27,Einsatzplan!$A$5:$A$204,H$5)))</f>
        <v/>
      </c>
      <c r="I27" s="28">
        <f>IF($A27="","",SUM(B27:H27))</f>
        <v/>
      </c>
      <c r="J27" s="28">
        <f>IF($A27="","",Mitarbeitende!D26)</f>
        <v/>
      </c>
      <c r="K27" s="28">
        <f>IF(OR($A27="",J27=""),"",I27-J27)</f>
        <v/>
      </c>
      <c r="L27" s="29">
        <f>IF($A27="","",COUNTIFS(Einsatzplan!$F$5:$F$204,$A27,Einsatzplan!$A$5:$A$204,"&gt;="&amp;$B$2,Einsatzplan!$A$5:$A$204,"&lt;="&amp;$B$2+6))</f>
        <v/>
      </c>
    </row>
    <row r="28">
      <c r="A28" s="27">
        <f>IF(Mitarbeitende!A27="","",Mitarbeitende!A27)</f>
        <v/>
      </c>
      <c r="B28" s="28">
        <f>IF($A28="","",IF(COUNTIFS(Abwesenheiten!$A$5:$A$104,$A28,Abwesenheiten!$B$5:$B$104,"&lt;="&amp;B$5,Abwesenheiten!$C$5:$C$104,"&gt;="&amp;B$5)&gt;0,"abw.",SUMIFS(Einsatzplan!$E$5:$E$204,Einsatzplan!$F$5:$F$204,$A28,Einsatzplan!$A$5:$A$204,B$5)))</f>
        <v/>
      </c>
      <c r="C28" s="28">
        <f>IF($A28="","",IF(COUNTIFS(Abwesenheiten!$A$5:$A$104,$A28,Abwesenheiten!$B$5:$B$104,"&lt;="&amp;C$5,Abwesenheiten!$C$5:$C$104,"&gt;="&amp;C$5)&gt;0,"abw.",SUMIFS(Einsatzplan!$E$5:$E$204,Einsatzplan!$F$5:$F$204,$A28,Einsatzplan!$A$5:$A$204,C$5)))</f>
        <v/>
      </c>
      <c r="D28" s="28">
        <f>IF($A28="","",IF(COUNTIFS(Abwesenheiten!$A$5:$A$104,$A28,Abwesenheiten!$B$5:$B$104,"&lt;="&amp;D$5,Abwesenheiten!$C$5:$C$104,"&gt;="&amp;D$5)&gt;0,"abw.",SUMIFS(Einsatzplan!$E$5:$E$204,Einsatzplan!$F$5:$F$204,$A28,Einsatzplan!$A$5:$A$204,D$5)))</f>
        <v/>
      </c>
      <c r="E28" s="28">
        <f>IF($A28="","",IF(COUNTIFS(Abwesenheiten!$A$5:$A$104,$A28,Abwesenheiten!$B$5:$B$104,"&lt;="&amp;E$5,Abwesenheiten!$C$5:$C$104,"&gt;="&amp;E$5)&gt;0,"abw.",SUMIFS(Einsatzplan!$E$5:$E$204,Einsatzplan!$F$5:$F$204,$A28,Einsatzplan!$A$5:$A$204,E$5)))</f>
        <v/>
      </c>
      <c r="F28" s="28">
        <f>IF($A28="","",IF(COUNTIFS(Abwesenheiten!$A$5:$A$104,$A28,Abwesenheiten!$B$5:$B$104,"&lt;="&amp;F$5,Abwesenheiten!$C$5:$C$104,"&gt;="&amp;F$5)&gt;0,"abw.",SUMIFS(Einsatzplan!$E$5:$E$204,Einsatzplan!$F$5:$F$204,$A28,Einsatzplan!$A$5:$A$204,F$5)))</f>
        <v/>
      </c>
      <c r="G28" s="28">
        <f>IF($A28="","",IF(COUNTIFS(Abwesenheiten!$A$5:$A$104,$A28,Abwesenheiten!$B$5:$B$104,"&lt;="&amp;G$5,Abwesenheiten!$C$5:$C$104,"&gt;="&amp;G$5)&gt;0,"abw.",SUMIFS(Einsatzplan!$E$5:$E$204,Einsatzplan!$F$5:$F$204,$A28,Einsatzplan!$A$5:$A$204,G$5)))</f>
        <v/>
      </c>
      <c r="H28" s="28">
        <f>IF($A28="","",IF(COUNTIFS(Abwesenheiten!$A$5:$A$104,$A28,Abwesenheiten!$B$5:$B$104,"&lt;="&amp;H$5,Abwesenheiten!$C$5:$C$104,"&gt;="&amp;H$5)&gt;0,"abw.",SUMIFS(Einsatzplan!$E$5:$E$204,Einsatzplan!$F$5:$F$204,$A28,Einsatzplan!$A$5:$A$204,H$5)))</f>
        <v/>
      </c>
      <c r="I28" s="28">
        <f>IF($A28="","",SUM(B28:H28))</f>
        <v/>
      </c>
      <c r="J28" s="28">
        <f>IF($A28="","",Mitarbeitende!D27)</f>
        <v/>
      </c>
      <c r="K28" s="28">
        <f>IF(OR($A28="",J28=""),"",I28-J28)</f>
        <v/>
      </c>
      <c r="L28" s="29">
        <f>IF($A28="","",COUNTIFS(Einsatzplan!$F$5:$F$204,$A28,Einsatzplan!$A$5:$A$204,"&gt;="&amp;$B$2,Einsatzplan!$A$5:$A$204,"&lt;="&amp;$B$2+6))</f>
        <v/>
      </c>
    </row>
    <row r="29">
      <c r="A29" s="27">
        <f>IF(Mitarbeitende!A28="","",Mitarbeitende!A28)</f>
        <v/>
      </c>
      <c r="B29" s="28">
        <f>IF($A29="","",IF(COUNTIFS(Abwesenheiten!$A$5:$A$104,$A29,Abwesenheiten!$B$5:$B$104,"&lt;="&amp;B$5,Abwesenheiten!$C$5:$C$104,"&gt;="&amp;B$5)&gt;0,"abw.",SUMIFS(Einsatzplan!$E$5:$E$204,Einsatzplan!$F$5:$F$204,$A29,Einsatzplan!$A$5:$A$204,B$5)))</f>
        <v/>
      </c>
      <c r="C29" s="28">
        <f>IF($A29="","",IF(COUNTIFS(Abwesenheiten!$A$5:$A$104,$A29,Abwesenheiten!$B$5:$B$104,"&lt;="&amp;C$5,Abwesenheiten!$C$5:$C$104,"&gt;="&amp;C$5)&gt;0,"abw.",SUMIFS(Einsatzplan!$E$5:$E$204,Einsatzplan!$F$5:$F$204,$A29,Einsatzplan!$A$5:$A$204,C$5)))</f>
        <v/>
      </c>
      <c r="D29" s="28">
        <f>IF($A29="","",IF(COUNTIFS(Abwesenheiten!$A$5:$A$104,$A29,Abwesenheiten!$B$5:$B$104,"&lt;="&amp;D$5,Abwesenheiten!$C$5:$C$104,"&gt;="&amp;D$5)&gt;0,"abw.",SUMIFS(Einsatzplan!$E$5:$E$204,Einsatzplan!$F$5:$F$204,$A29,Einsatzplan!$A$5:$A$204,D$5)))</f>
        <v/>
      </c>
      <c r="E29" s="28">
        <f>IF($A29="","",IF(COUNTIFS(Abwesenheiten!$A$5:$A$104,$A29,Abwesenheiten!$B$5:$B$104,"&lt;="&amp;E$5,Abwesenheiten!$C$5:$C$104,"&gt;="&amp;E$5)&gt;0,"abw.",SUMIFS(Einsatzplan!$E$5:$E$204,Einsatzplan!$F$5:$F$204,$A29,Einsatzplan!$A$5:$A$204,E$5)))</f>
        <v/>
      </c>
      <c r="F29" s="28">
        <f>IF($A29="","",IF(COUNTIFS(Abwesenheiten!$A$5:$A$104,$A29,Abwesenheiten!$B$5:$B$104,"&lt;="&amp;F$5,Abwesenheiten!$C$5:$C$104,"&gt;="&amp;F$5)&gt;0,"abw.",SUMIFS(Einsatzplan!$E$5:$E$204,Einsatzplan!$F$5:$F$204,$A29,Einsatzplan!$A$5:$A$204,F$5)))</f>
        <v/>
      </c>
      <c r="G29" s="28">
        <f>IF($A29="","",IF(COUNTIFS(Abwesenheiten!$A$5:$A$104,$A29,Abwesenheiten!$B$5:$B$104,"&lt;="&amp;G$5,Abwesenheiten!$C$5:$C$104,"&gt;="&amp;G$5)&gt;0,"abw.",SUMIFS(Einsatzplan!$E$5:$E$204,Einsatzplan!$F$5:$F$204,$A29,Einsatzplan!$A$5:$A$204,G$5)))</f>
        <v/>
      </c>
      <c r="H29" s="28">
        <f>IF($A29="","",IF(COUNTIFS(Abwesenheiten!$A$5:$A$104,$A29,Abwesenheiten!$B$5:$B$104,"&lt;="&amp;H$5,Abwesenheiten!$C$5:$C$104,"&gt;="&amp;H$5)&gt;0,"abw.",SUMIFS(Einsatzplan!$E$5:$E$204,Einsatzplan!$F$5:$F$204,$A29,Einsatzplan!$A$5:$A$204,H$5)))</f>
        <v/>
      </c>
      <c r="I29" s="28">
        <f>IF($A29="","",SUM(B29:H29))</f>
        <v/>
      </c>
      <c r="J29" s="28">
        <f>IF($A29="","",Mitarbeitende!D28)</f>
        <v/>
      </c>
      <c r="K29" s="28">
        <f>IF(OR($A29="",J29=""),"",I29-J29)</f>
        <v/>
      </c>
      <c r="L29" s="29">
        <f>IF($A29="","",COUNTIFS(Einsatzplan!$F$5:$F$204,$A29,Einsatzplan!$A$5:$A$204,"&gt;="&amp;$B$2,Einsatzplan!$A$5:$A$204,"&lt;="&amp;$B$2+6))</f>
        <v/>
      </c>
    </row>
    <row r="30">
      <c r="A30" s="27">
        <f>IF(Mitarbeitende!A29="","",Mitarbeitende!A29)</f>
        <v/>
      </c>
      <c r="B30" s="28">
        <f>IF($A30="","",IF(COUNTIFS(Abwesenheiten!$A$5:$A$104,$A30,Abwesenheiten!$B$5:$B$104,"&lt;="&amp;B$5,Abwesenheiten!$C$5:$C$104,"&gt;="&amp;B$5)&gt;0,"abw.",SUMIFS(Einsatzplan!$E$5:$E$204,Einsatzplan!$F$5:$F$204,$A30,Einsatzplan!$A$5:$A$204,B$5)))</f>
        <v/>
      </c>
      <c r="C30" s="28">
        <f>IF($A30="","",IF(COUNTIFS(Abwesenheiten!$A$5:$A$104,$A30,Abwesenheiten!$B$5:$B$104,"&lt;="&amp;C$5,Abwesenheiten!$C$5:$C$104,"&gt;="&amp;C$5)&gt;0,"abw.",SUMIFS(Einsatzplan!$E$5:$E$204,Einsatzplan!$F$5:$F$204,$A30,Einsatzplan!$A$5:$A$204,C$5)))</f>
        <v/>
      </c>
      <c r="D30" s="28">
        <f>IF($A30="","",IF(COUNTIFS(Abwesenheiten!$A$5:$A$104,$A30,Abwesenheiten!$B$5:$B$104,"&lt;="&amp;D$5,Abwesenheiten!$C$5:$C$104,"&gt;="&amp;D$5)&gt;0,"abw.",SUMIFS(Einsatzplan!$E$5:$E$204,Einsatzplan!$F$5:$F$204,$A30,Einsatzplan!$A$5:$A$204,D$5)))</f>
        <v/>
      </c>
      <c r="E30" s="28">
        <f>IF($A30="","",IF(COUNTIFS(Abwesenheiten!$A$5:$A$104,$A30,Abwesenheiten!$B$5:$B$104,"&lt;="&amp;E$5,Abwesenheiten!$C$5:$C$104,"&gt;="&amp;E$5)&gt;0,"abw.",SUMIFS(Einsatzplan!$E$5:$E$204,Einsatzplan!$F$5:$F$204,$A30,Einsatzplan!$A$5:$A$204,E$5)))</f>
        <v/>
      </c>
      <c r="F30" s="28">
        <f>IF($A30="","",IF(COUNTIFS(Abwesenheiten!$A$5:$A$104,$A30,Abwesenheiten!$B$5:$B$104,"&lt;="&amp;F$5,Abwesenheiten!$C$5:$C$104,"&gt;="&amp;F$5)&gt;0,"abw.",SUMIFS(Einsatzplan!$E$5:$E$204,Einsatzplan!$F$5:$F$204,$A30,Einsatzplan!$A$5:$A$204,F$5)))</f>
        <v/>
      </c>
      <c r="G30" s="28">
        <f>IF($A30="","",IF(COUNTIFS(Abwesenheiten!$A$5:$A$104,$A30,Abwesenheiten!$B$5:$B$104,"&lt;="&amp;G$5,Abwesenheiten!$C$5:$C$104,"&gt;="&amp;G$5)&gt;0,"abw.",SUMIFS(Einsatzplan!$E$5:$E$204,Einsatzplan!$F$5:$F$204,$A30,Einsatzplan!$A$5:$A$204,G$5)))</f>
        <v/>
      </c>
      <c r="H30" s="28">
        <f>IF($A30="","",IF(COUNTIFS(Abwesenheiten!$A$5:$A$104,$A30,Abwesenheiten!$B$5:$B$104,"&lt;="&amp;H$5,Abwesenheiten!$C$5:$C$104,"&gt;="&amp;H$5)&gt;0,"abw.",SUMIFS(Einsatzplan!$E$5:$E$204,Einsatzplan!$F$5:$F$204,$A30,Einsatzplan!$A$5:$A$204,H$5)))</f>
        <v/>
      </c>
      <c r="I30" s="28">
        <f>IF($A30="","",SUM(B30:H30))</f>
        <v/>
      </c>
      <c r="J30" s="28">
        <f>IF($A30="","",Mitarbeitende!D29)</f>
        <v/>
      </c>
      <c r="K30" s="28">
        <f>IF(OR($A30="",J30=""),"",I30-J30)</f>
        <v/>
      </c>
      <c r="L30" s="29">
        <f>IF($A30="","",COUNTIFS(Einsatzplan!$F$5:$F$204,$A30,Einsatzplan!$A$5:$A$204,"&gt;="&amp;$B$2,Einsatzplan!$A$5:$A$204,"&lt;="&amp;$B$2+6))</f>
        <v/>
      </c>
    </row>
    <row r="31">
      <c r="A31" s="27">
        <f>IF(Mitarbeitende!A30="","",Mitarbeitende!A30)</f>
        <v/>
      </c>
      <c r="B31" s="28">
        <f>IF($A31="","",IF(COUNTIFS(Abwesenheiten!$A$5:$A$104,$A31,Abwesenheiten!$B$5:$B$104,"&lt;="&amp;B$5,Abwesenheiten!$C$5:$C$104,"&gt;="&amp;B$5)&gt;0,"abw.",SUMIFS(Einsatzplan!$E$5:$E$204,Einsatzplan!$F$5:$F$204,$A31,Einsatzplan!$A$5:$A$204,B$5)))</f>
        <v/>
      </c>
      <c r="C31" s="28">
        <f>IF($A31="","",IF(COUNTIFS(Abwesenheiten!$A$5:$A$104,$A31,Abwesenheiten!$B$5:$B$104,"&lt;="&amp;C$5,Abwesenheiten!$C$5:$C$104,"&gt;="&amp;C$5)&gt;0,"abw.",SUMIFS(Einsatzplan!$E$5:$E$204,Einsatzplan!$F$5:$F$204,$A31,Einsatzplan!$A$5:$A$204,C$5)))</f>
        <v/>
      </c>
      <c r="D31" s="28">
        <f>IF($A31="","",IF(COUNTIFS(Abwesenheiten!$A$5:$A$104,$A31,Abwesenheiten!$B$5:$B$104,"&lt;="&amp;D$5,Abwesenheiten!$C$5:$C$104,"&gt;="&amp;D$5)&gt;0,"abw.",SUMIFS(Einsatzplan!$E$5:$E$204,Einsatzplan!$F$5:$F$204,$A31,Einsatzplan!$A$5:$A$204,D$5)))</f>
        <v/>
      </c>
      <c r="E31" s="28">
        <f>IF($A31="","",IF(COUNTIFS(Abwesenheiten!$A$5:$A$104,$A31,Abwesenheiten!$B$5:$B$104,"&lt;="&amp;E$5,Abwesenheiten!$C$5:$C$104,"&gt;="&amp;E$5)&gt;0,"abw.",SUMIFS(Einsatzplan!$E$5:$E$204,Einsatzplan!$F$5:$F$204,$A31,Einsatzplan!$A$5:$A$204,E$5)))</f>
        <v/>
      </c>
      <c r="F31" s="28">
        <f>IF($A31="","",IF(COUNTIFS(Abwesenheiten!$A$5:$A$104,$A31,Abwesenheiten!$B$5:$B$104,"&lt;="&amp;F$5,Abwesenheiten!$C$5:$C$104,"&gt;="&amp;F$5)&gt;0,"abw.",SUMIFS(Einsatzplan!$E$5:$E$204,Einsatzplan!$F$5:$F$204,$A31,Einsatzplan!$A$5:$A$204,F$5)))</f>
        <v/>
      </c>
      <c r="G31" s="28">
        <f>IF($A31="","",IF(COUNTIFS(Abwesenheiten!$A$5:$A$104,$A31,Abwesenheiten!$B$5:$B$104,"&lt;="&amp;G$5,Abwesenheiten!$C$5:$C$104,"&gt;="&amp;G$5)&gt;0,"abw.",SUMIFS(Einsatzplan!$E$5:$E$204,Einsatzplan!$F$5:$F$204,$A31,Einsatzplan!$A$5:$A$204,G$5)))</f>
        <v/>
      </c>
      <c r="H31" s="28">
        <f>IF($A31="","",IF(COUNTIFS(Abwesenheiten!$A$5:$A$104,$A31,Abwesenheiten!$B$5:$B$104,"&lt;="&amp;H$5,Abwesenheiten!$C$5:$C$104,"&gt;="&amp;H$5)&gt;0,"abw.",SUMIFS(Einsatzplan!$E$5:$E$204,Einsatzplan!$F$5:$F$204,$A31,Einsatzplan!$A$5:$A$204,H$5)))</f>
        <v/>
      </c>
      <c r="I31" s="28">
        <f>IF($A31="","",SUM(B31:H31))</f>
        <v/>
      </c>
      <c r="J31" s="28">
        <f>IF($A31="","",Mitarbeitende!D30)</f>
        <v/>
      </c>
      <c r="K31" s="28">
        <f>IF(OR($A31="",J31=""),"",I31-J31)</f>
        <v/>
      </c>
      <c r="L31" s="29">
        <f>IF($A31="","",COUNTIFS(Einsatzplan!$F$5:$F$204,$A31,Einsatzplan!$A$5:$A$204,"&gt;="&amp;$B$2,Einsatzplan!$A$5:$A$204,"&lt;="&amp;$B$2+6))</f>
        <v/>
      </c>
    </row>
    <row r="32">
      <c r="A32" s="27">
        <f>IF(Mitarbeitende!A31="","",Mitarbeitende!A31)</f>
        <v/>
      </c>
      <c r="B32" s="28">
        <f>IF($A32="","",IF(COUNTIFS(Abwesenheiten!$A$5:$A$104,$A32,Abwesenheiten!$B$5:$B$104,"&lt;="&amp;B$5,Abwesenheiten!$C$5:$C$104,"&gt;="&amp;B$5)&gt;0,"abw.",SUMIFS(Einsatzplan!$E$5:$E$204,Einsatzplan!$F$5:$F$204,$A32,Einsatzplan!$A$5:$A$204,B$5)))</f>
        <v/>
      </c>
      <c r="C32" s="28">
        <f>IF($A32="","",IF(COUNTIFS(Abwesenheiten!$A$5:$A$104,$A32,Abwesenheiten!$B$5:$B$104,"&lt;="&amp;C$5,Abwesenheiten!$C$5:$C$104,"&gt;="&amp;C$5)&gt;0,"abw.",SUMIFS(Einsatzplan!$E$5:$E$204,Einsatzplan!$F$5:$F$204,$A32,Einsatzplan!$A$5:$A$204,C$5)))</f>
        <v/>
      </c>
      <c r="D32" s="28">
        <f>IF($A32="","",IF(COUNTIFS(Abwesenheiten!$A$5:$A$104,$A32,Abwesenheiten!$B$5:$B$104,"&lt;="&amp;D$5,Abwesenheiten!$C$5:$C$104,"&gt;="&amp;D$5)&gt;0,"abw.",SUMIFS(Einsatzplan!$E$5:$E$204,Einsatzplan!$F$5:$F$204,$A32,Einsatzplan!$A$5:$A$204,D$5)))</f>
        <v/>
      </c>
      <c r="E32" s="28">
        <f>IF($A32="","",IF(COUNTIFS(Abwesenheiten!$A$5:$A$104,$A32,Abwesenheiten!$B$5:$B$104,"&lt;="&amp;E$5,Abwesenheiten!$C$5:$C$104,"&gt;="&amp;E$5)&gt;0,"abw.",SUMIFS(Einsatzplan!$E$5:$E$204,Einsatzplan!$F$5:$F$204,$A32,Einsatzplan!$A$5:$A$204,E$5)))</f>
        <v/>
      </c>
      <c r="F32" s="28">
        <f>IF($A32="","",IF(COUNTIFS(Abwesenheiten!$A$5:$A$104,$A32,Abwesenheiten!$B$5:$B$104,"&lt;="&amp;F$5,Abwesenheiten!$C$5:$C$104,"&gt;="&amp;F$5)&gt;0,"abw.",SUMIFS(Einsatzplan!$E$5:$E$204,Einsatzplan!$F$5:$F$204,$A32,Einsatzplan!$A$5:$A$204,F$5)))</f>
        <v/>
      </c>
      <c r="G32" s="28">
        <f>IF($A32="","",IF(COUNTIFS(Abwesenheiten!$A$5:$A$104,$A32,Abwesenheiten!$B$5:$B$104,"&lt;="&amp;G$5,Abwesenheiten!$C$5:$C$104,"&gt;="&amp;G$5)&gt;0,"abw.",SUMIFS(Einsatzplan!$E$5:$E$204,Einsatzplan!$F$5:$F$204,$A32,Einsatzplan!$A$5:$A$204,G$5)))</f>
        <v/>
      </c>
      <c r="H32" s="28">
        <f>IF($A32="","",IF(COUNTIFS(Abwesenheiten!$A$5:$A$104,$A32,Abwesenheiten!$B$5:$B$104,"&lt;="&amp;H$5,Abwesenheiten!$C$5:$C$104,"&gt;="&amp;H$5)&gt;0,"abw.",SUMIFS(Einsatzplan!$E$5:$E$204,Einsatzplan!$F$5:$F$204,$A32,Einsatzplan!$A$5:$A$204,H$5)))</f>
        <v/>
      </c>
      <c r="I32" s="28">
        <f>IF($A32="","",SUM(B32:H32))</f>
        <v/>
      </c>
      <c r="J32" s="28">
        <f>IF($A32="","",Mitarbeitende!D31)</f>
        <v/>
      </c>
      <c r="K32" s="28">
        <f>IF(OR($A32="",J32=""),"",I32-J32)</f>
        <v/>
      </c>
      <c r="L32" s="29">
        <f>IF($A32="","",COUNTIFS(Einsatzplan!$F$5:$F$204,$A32,Einsatzplan!$A$5:$A$204,"&gt;="&amp;$B$2,Einsatzplan!$A$5:$A$204,"&lt;="&amp;$B$2+6))</f>
        <v/>
      </c>
    </row>
    <row r="33">
      <c r="A33" s="27">
        <f>IF(Mitarbeitende!A32="","",Mitarbeitende!A32)</f>
        <v/>
      </c>
      <c r="B33" s="28">
        <f>IF($A33="","",IF(COUNTIFS(Abwesenheiten!$A$5:$A$104,$A33,Abwesenheiten!$B$5:$B$104,"&lt;="&amp;B$5,Abwesenheiten!$C$5:$C$104,"&gt;="&amp;B$5)&gt;0,"abw.",SUMIFS(Einsatzplan!$E$5:$E$204,Einsatzplan!$F$5:$F$204,$A33,Einsatzplan!$A$5:$A$204,B$5)))</f>
        <v/>
      </c>
      <c r="C33" s="28">
        <f>IF($A33="","",IF(COUNTIFS(Abwesenheiten!$A$5:$A$104,$A33,Abwesenheiten!$B$5:$B$104,"&lt;="&amp;C$5,Abwesenheiten!$C$5:$C$104,"&gt;="&amp;C$5)&gt;0,"abw.",SUMIFS(Einsatzplan!$E$5:$E$204,Einsatzplan!$F$5:$F$204,$A33,Einsatzplan!$A$5:$A$204,C$5)))</f>
        <v/>
      </c>
      <c r="D33" s="28">
        <f>IF($A33="","",IF(COUNTIFS(Abwesenheiten!$A$5:$A$104,$A33,Abwesenheiten!$B$5:$B$104,"&lt;="&amp;D$5,Abwesenheiten!$C$5:$C$104,"&gt;="&amp;D$5)&gt;0,"abw.",SUMIFS(Einsatzplan!$E$5:$E$204,Einsatzplan!$F$5:$F$204,$A33,Einsatzplan!$A$5:$A$204,D$5)))</f>
        <v/>
      </c>
      <c r="E33" s="28">
        <f>IF($A33="","",IF(COUNTIFS(Abwesenheiten!$A$5:$A$104,$A33,Abwesenheiten!$B$5:$B$104,"&lt;="&amp;E$5,Abwesenheiten!$C$5:$C$104,"&gt;="&amp;E$5)&gt;0,"abw.",SUMIFS(Einsatzplan!$E$5:$E$204,Einsatzplan!$F$5:$F$204,$A33,Einsatzplan!$A$5:$A$204,E$5)))</f>
        <v/>
      </c>
      <c r="F33" s="28">
        <f>IF($A33="","",IF(COUNTIFS(Abwesenheiten!$A$5:$A$104,$A33,Abwesenheiten!$B$5:$B$104,"&lt;="&amp;F$5,Abwesenheiten!$C$5:$C$104,"&gt;="&amp;F$5)&gt;0,"abw.",SUMIFS(Einsatzplan!$E$5:$E$204,Einsatzplan!$F$5:$F$204,$A33,Einsatzplan!$A$5:$A$204,F$5)))</f>
        <v/>
      </c>
      <c r="G33" s="28">
        <f>IF($A33="","",IF(COUNTIFS(Abwesenheiten!$A$5:$A$104,$A33,Abwesenheiten!$B$5:$B$104,"&lt;="&amp;G$5,Abwesenheiten!$C$5:$C$104,"&gt;="&amp;G$5)&gt;0,"abw.",SUMIFS(Einsatzplan!$E$5:$E$204,Einsatzplan!$F$5:$F$204,$A33,Einsatzplan!$A$5:$A$204,G$5)))</f>
        <v/>
      </c>
      <c r="H33" s="28">
        <f>IF($A33="","",IF(COUNTIFS(Abwesenheiten!$A$5:$A$104,$A33,Abwesenheiten!$B$5:$B$104,"&lt;="&amp;H$5,Abwesenheiten!$C$5:$C$104,"&gt;="&amp;H$5)&gt;0,"abw.",SUMIFS(Einsatzplan!$E$5:$E$204,Einsatzplan!$F$5:$F$204,$A33,Einsatzplan!$A$5:$A$204,H$5)))</f>
        <v/>
      </c>
      <c r="I33" s="28">
        <f>IF($A33="","",SUM(B33:H33))</f>
        <v/>
      </c>
      <c r="J33" s="28">
        <f>IF($A33="","",Mitarbeitende!D32)</f>
        <v/>
      </c>
      <c r="K33" s="28">
        <f>IF(OR($A33="",J33=""),"",I33-J33)</f>
        <v/>
      </c>
      <c r="L33" s="29">
        <f>IF($A33="","",COUNTIFS(Einsatzplan!$F$5:$F$204,$A33,Einsatzplan!$A$5:$A$204,"&gt;="&amp;$B$2,Einsatzplan!$A$5:$A$204,"&lt;="&amp;$B$2+6))</f>
        <v/>
      </c>
    </row>
    <row r="34">
      <c r="A34" s="27">
        <f>IF(Mitarbeitende!A33="","",Mitarbeitende!A33)</f>
        <v/>
      </c>
      <c r="B34" s="28">
        <f>IF($A34="","",IF(COUNTIFS(Abwesenheiten!$A$5:$A$104,$A34,Abwesenheiten!$B$5:$B$104,"&lt;="&amp;B$5,Abwesenheiten!$C$5:$C$104,"&gt;="&amp;B$5)&gt;0,"abw.",SUMIFS(Einsatzplan!$E$5:$E$204,Einsatzplan!$F$5:$F$204,$A34,Einsatzplan!$A$5:$A$204,B$5)))</f>
        <v/>
      </c>
      <c r="C34" s="28">
        <f>IF($A34="","",IF(COUNTIFS(Abwesenheiten!$A$5:$A$104,$A34,Abwesenheiten!$B$5:$B$104,"&lt;="&amp;C$5,Abwesenheiten!$C$5:$C$104,"&gt;="&amp;C$5)&gt;0,"abw.",SUMIFS(Einsatzplan!$E$5:$E$204,Einsatzplan!$F$5:$F$204,$A34,Einsatzplan!$A$5:$A$204,C$5)))</f>
        <v/>
      </c>
      <c r="D34" s="28">
        <f>IF($A34="","",IF(COUNTIFS(Abwesenheiten!$A$5:$A$104,$A34,Abwesenheiten!$B$5:$B$104,"&lt;="&amp;D$5,Abwesenheiten!$C$5:$C$104,"&gt;="&amp;D$5)&gt;0,"abw.",SUMIFS(Einsatzplan!$E$5:$E$204,Einsatzplan!$F$5:$F$204,$A34,Einsatzplan!$A$5:$A$204,D$5)))</f>
        <v/>
      </c>
      <c r="E34" s="28">
        <f>IF($A34="","",IF(COUNTIFS(Abwesenheiten!$A$5:$A$104,$A34,Abwesenheiten!$B$5:$B$104,"&lt;="&amp;E$5,Abwesenheiten!$C$5:$C$104,"&gt;="&amp;E$5)&gt;0,"abw.",SUMIFS(Einsatzplan!$E$5:$E$204,Einsatzplan!$F$5:$F$204,$A34,Einsatzplan!$A$5:$A$204,E$5)))</f>
        <v/>
      </c>
      <c r="F34" s="28">
        <f>IF($A34="","",IF(COUNTIFS(Abwesenheiten!$A$5:$A$104,$A34,Abwesenheiten!$B$5:$B$104,"&lt;="&amp;F$5,Abwesenheiten!$C$5:$C$104,"&gt;="&amp;F$5)&gt;0,"abw.",SUMIFS(Einsatzplan!$E$5:$E$204,Einsatzplan!$F$5:$F$204,$A34,Einsatzplan!$A$5:$A$204,F$5)))</f>
        <v/>
      </c>
      <c r="G34" s="28">
        <f>IF($A34="","",IF(COUNTIFS(Abwesenheiten!$A$5:$A$104,$A34,Abwesenheiten!$B$5:$B$104,"&lt;="&amp;G$5,Abwesenheiten!$C$5:$C$104,"&gt;="&amp;G$5)&gt;0,"abw.",SUMIFS(Einsatzplan!$E$5:$E$204,Einsatzplan!$F$5:$F$204,$A34,Einsatzplan!$A$5:$A$204,G$5)))</f>
        <v/>
      </c>
      <c r="H34" s="28">
        <f>IF($A34="","",IF(COUNTIFS(Abwesenheiten!$A$5:$A$104,$A34,Abwesenheiten!$B$5:$B$104,"&lt;="&amp;H$5,Abwesenheiten!$C$5:$C$104,"&gt;="&amp;H$5)&gt;0,"abw.",SUMIFS(Einsatzplan!$E$5:$E$204,Einsatzplan!$F$5:$F$204,$A34,Einsatzplan!$A$5:$A$204,H$5)))</f>
        <v/>
      </c>
      <c r="I34" s="28">
        <f>IF($A34="","",SUM(B34:H34))</f>
        <v/>
      </c>
      <c r="J34" s="28">
        <f>IF($A34="","",Mitarbeitende!D33)</f>
        <v/>
      </c>
      <c r="K34" s="28">
        <f>IF(OR($A34="",J34=""),"",I34-J34)</f>
        <v/>
      </c>
      <c r="L34" s="29">
        <f>IF($A34="","",COUNTIFS(Einsatzplan!$F$5:$F$204,$A34,Einsatzplan!$A$5:$A$204,"&gt;="&amp;$B$2,Einsatzplan!$A$5:$A$204,"&lt;="&amp;$B$2+6))</f>
        <v/>
      </c>
    </row>
    <row r="35">
      <c r="A35" s="27">
        <f>IF(Mitarbeitende!A34="","",Mitarbeitende!A34)</f>
        <v/>
      </c>
      <c r="B35" s="28">
        <f>IF($A35="","",IF(COUNTIFS(Abwesenheiten!$A$5:$A$104,$A35,Abwesenheiten!$B$5:$B$104,"&lt;="&amp;B$5,Abwesenheiten!$C$5:$C$104,"&gt;="&amp;B$5)&gt;0,"abw.",SUMIFS(Einsatzplan!$E$5:$E$204,Einsatzplan!$F$5:$F$204,$A35,Einsatzplan!$A$5:$A$204,B$5)))</f>
        <v/>
      </c>
      <c r="C35" s="28">
        <f>IF($A35="","",IF(COUNTIFS(Abwesenheiten!$A$5:$A$104,$A35,Abwesenheiten!$B$5:$B$104,"&lt;="&amp;C$5,Abwesenheiten!$C$5:$C$104,"&gt;="&amp;C$5)&gt;0,"abw.",SUMIFS(Einsatzplan!$E$5:$E$204,Einsatzplan!$F$5:$F$204,$A35,Einsatzplan!$A$5:$A$204,C$5)))</f>
        <v/>
      </c>
      <c r="D35" s="28">
        <f>IF($A35="","",IF(COUNTIFS(Abwesenheiten!$A$5:$A$104,$A35,Abwesenheiten!$B$5:$B$104,"&lt;="&amp;D$5,Abwesenheiten!$C$5:$C$104,"&gt;="&amp;D$5)&gt;0,"abw.",SUMIFS(Einsatzplan!$E$5:$E$204,Einsatzplan!$F$5:$F$204,$A35,Einsatzplan!$A$5:$A$204,D$5)))</f>
        <v/>
      </c>
      <c r="E35" s="28">
        <f>IF($A35="","",IF(COUNTIFS(Abwesenheiten!$A$5:$A$104,$A35,Abwesenheiten!$B$5:$B$104,"&lt;="&amp;E$5,Abwesenheiten!$C$5:$C$104,"&gt;="&amp;E$5)&gt;0,"abw.",SUMIFS(Einsatzplan!$E$5:$E$204,Einsatzplan!$F$5:$F$204,$A35,Einsatzplan!$A$5:$A$204,E$5)))</f>
        <v/>
      </c>
      <c r="F35" s="28">
        <f>IF($A35="","",IF(COUNTIFS(Abwesenheiten!$A$5:$A$104,$A35,Abwesenheiten!$B$5:$B$104,"&lt;="&amp;F$5,Abwesenheiten!$C$5:$C$104,"&gt;="&amp;F$5)&gt;0,"abw.",SUMIFS(Einsatzplan!$E$5:$E$204,Einsatzplan!$F$5:$F$204,$A35,Einsatzplan!$A$5:$A$204,F$5)))</f>
        <v/>
      </c>
      <c r="G35" s="28">
        <f>IF($A35="","",IF(COUNTIFS(Abwesenheiten!$A$5:$A$104,$A35,Abwesenheiten!$B$5:$B$104,"&lt;="&amp;G$5,Abwesenheiten!$C$5:$C$104,"&gt;="&amp;G$5)&gt;0,"abw.",SUMIFS(Einsatzplan!$E$5:$E$204,Einsatzplan!$F$5:$F$204,$A35,Einsatzplan!$A$5:$A$204,G$5)))</f>
        <v/>
      </c>
      <c r="H35" s="28">
        <f>IF($A35="","",IF(COUNTIFS(Abwesenheiten!$A$5:$A$104,$A35,Abwesenheiten!$B$5:$B$104,"&lt;="&amp;H$5,Abwesenheiten!$C$5:$C$104,"&gt;="&amp;H$5)&gt;0,"abw.",SUMIFS(Einsatzplan!$E$5:$E$204,Einsatzplan!$F$5:$F$204,$A35,Einsatzplan!$A$5:$A$204,H$5)))</f>
        <v/>
      </c>
      <c r="I35" s="28">
        <f>IF($A35="","",SUM(B35:H35))</f>
        <v/>
      </c>
      <c r="J35" s="28">
        <f>IF($A35="","",Mitarbeitende!D34)</f>
        <v/>
      </c>
      <c r="K35" s="28">
        <f>IF(OR($A35="",J35=""),"",I35-J35)</f>
        <v/>
      </c>
      <c r="L35" s="29">
        <f>IF($A35="","",COUNTIFS(Einsatzplan!$F$5:$F$204,$A35,Einsatzplan!$A$5:$A$204,"&gt;="&amp;$B$2,Einsatzplan!$A$5:$A$204,"&lt;="&amp;$B$2+6))</f>
        <v/>
      </c>
    </row>
  </sheetData>
  <conditionalFormatting sqref="B6:H35">
    <cfRule type="expression" priority="1" dxfId="3">
      <formula>B6="abw."</formula>
    </cfRule>
  </conditionalFormatting>
  <conditionalFormatting sqref="K6:K35">
    <cfRule type="expression" priority="2" dxfId="4">
      <formula>AND(ISNUMBER(K6),K6&gt;0)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Fieldario (fieldario.com)</dc:creator>
  <dc:title xmlns:dc="http://purl.org/dc/elements/1.1/">Einsatzplan-Vorlage</dc:title>
  <dc:subject xmlns:dc="http://purl.org/dc/elements/1.1/">Kostenlose Excel-Vorlage für die Einsatzplanung</dc:subject>
  <dcterms:created xmlns:dcterms="http://purl.org/dc/terms/" xmlns:xsi="http://www.w3.org/2001/XMLSchema-instance" xsi:type="dcterms:W3CDTF">2026-10-23T12:15:47Z</dcterms:created>
  <dcterms:modified xmlns:dcterms="http://purl.org/dc/terms/" xmlns:xsi="http://www.w3.org/2001/XMLSchema-instance" xsi:type="dcterms:W3CDTF">2026-10-23T12:15:47Z</dcterms:modified>
</cp:coreProperties>
</file>